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25"/>
  <workbookPr/>
  <mc:AlternateContent xmlns:mc="http://schemas.openxmlformats.org/markup-compatibility/2006">
    <mc:Choice Requires="x15">
      <x15ac:absPath xmlns:x15ac="http://schemas.microsoft.com/office/spreadsheetml/2010/11/ac" url="https://liveudenaredu-my.sharepoint.com/personal/buchelli95_udenar_edu_co/Documents/INFORMACIÓN 2025/2. DANIEL ESTRELLA/18. CONSTRUCCIÓN OBSERVATORIO/RADICACIÓN 6 DE AGOSTO 2025/SEGUNDA VERSIÓN PPTO/"/>
    </mc:Choice>
  </mc:AlternateContent>
  <xr:revisionPtr revIDLastSave="0" documentId="8_{3B8C8AA1-8D6D-4F7E-9947-793436F1FF8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FORMATO" sheetId="1" r:id="rId1"/>
    <sheet name="Hoja2" sheetId="2" r:id="rId2"/>
  </sheets>
  <definedNames>
    <definedName name="_xlnm.Print_Area" localSheetId="0">FORMATO!$A$1:$H$419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8" i="1" l="1"/>
  <c r="G368" i="1"/>
  <c r="G353" i="1"/>
  <c r="G349" i="1"/>
  <c r="G312" i="1"/>
  <c r="G277" i="1"/>
  <c r="G271" i="1"/>
  <c r="G252" i="1"/>
  <c r="G239" i="1"/>
  <c r="G235" i="1"/>
  <c r="G228" i="1"/>
  <c r="G221" i="1"/>
  <c r="G216" i="1"/>
  <c r="G200" i="1"/>
  <c r="G193" i="1"/>
  <c r="G179" i="1"/>
  <c r="G165" i="1"/>
  <c r="G149" i="1"/>
  <c r="G131" i="1"/>
  <c r="G81" i="1"/>
  <c r="G66" i="1"/>
  <c r="G50" i="1"/>
  <c r="G36" i="1"/>
  <c r="G29" i="1"/>
  <c r="G381" i="1"/>
  <c r="G382" i="1"/>
  <c r="G384" i="1"/>
  <c r="G139" i="1"/>
  <c r="G380" i="1"/>
  <c r="G383" i="1"/>
  <c r="G385" i="1"/>
</calcChain>
</file>

<file path=xl/sharedStrings.xml><?xml version="1.0" encoding="utf-8"?>
<sst xmlns="http://schemas.openxmlformats.org/spreadsheetml/2006/main" count="885" uniqueCount="591">
  <si>
    <t>SECCIÓN IV</t>
  </si>
  <si>
    <t>FORMATO DE OFERTA ECONOMICA</t>
  </si>
  <si>
    <t>Los comentarios entre corchetes [] y en letra cursiva proporcionan orientación a los Oferentes para la preparación de su oferta y no deberán aparecer en la misma.</t>
  </si>
  <si>
    <t xml:space="preserve">Señores
</t>
  </si>
  <si>
    <t>UNIVERSIDAD DE NARIÑO</t>
  </si>
  <si>
    <t xml:space="preserve">CIUDADELA UNIVERSITARIA TOROBAJO
</t>
  </si>
  <si>
    <t>PASTO-NARIÑO</t>
  </si>
  <si>
    <t xml:space="preserve">Asunto: N° de Solicitud: </t>
  </si>
  <si>
    <t>Estimados señores</t>
  </si>
  <si>
    <t>CÓDIGO</t>
  </si>
  <si>
    <t>ACTIVIDAD</t>
  </si>
  <si>
    <t>UNIDAD</t>
  </si>
  <si>
    <t>CANTIDAD</t>
  </si>
  <si>
    <t>VALOR UNITARIO</t>
  </si>
  <si>
    <t>VALOR PARCIAL</t>
  </si>
  <si>
    <t>PRELIMINARES</t>
  </si>
  <si>
    <t>1.01</t>
  </si>
  <si>
    <t>LOCALIZACIÓN Y REPLANTEO CON EQUIPO</t>
  </si>
  <si>
    <t>m2</t>
  </si>
  <si>
    <t>1.02</t>
  </si>
  <si>
    <t>EXCAVACIÓN MANUAL EN MATERIAL COMÚN</t>
  </si>
  <si>
    <t>m3</t>
  </si>
  <si>
    <t>1.03</t>
  </si>
  <si>
    <t>CORTE DE ROCA</t>
  </si>
  <si>
    <t>1.04</t>
  </si>
  <si>
    <t>RELLENO MATERIAL DEL SITIO, EJECUTADO MANUALMENTE</t>
  </si>
  <si>
    <t>1.05</t>
  </si>
  <si>
    <t xml:space="preserve">EXCAVACIÓN MECÁNICA </t>
  </si>
  <si>
    <t>1.06</t>
  </si>
  <si>
    <t>BASE RECEBO COMPACTACIÓN MECÁNICA</t>
  </si>
  <si>
    <t>M3</t>
  </si>
  <si>
    <t>1.07</t>
  </si>
  <si>
    <t>RETIRO Y DISPOSICIÓN DE MATERIAL SOBRANTE INCLUYE SOBREACARREO</t>
  </si>
  <si>
    <t>1.08</t>
  </si>
  <si>
    <t>CERRAMIENTO EN HOJA DE ZINC H= 2.00M</t>
  </si>
  <si>
    <t>ml</t>
  </si>
  <si>
    <t>SUBTOTAL</t>
  </si>
  <si>
    <t>CIMENTACIONES</t>
  </si>
  <si>
    <t>2.01</t>
  </si>
  <si>
    <t>CONCRETO DE LIMPIEZA F`C=17MPA. E=10CM</t>
  </si>
  <si>
    <t>2.02</t>
  </si>
  <si>
    <t xml:space="preserve">CONCRETO DE 3000 PSI ZAPATAS INCLUYE IMPERMEABILIZANTE  Y  BOMBEO </t>
  </si>
  <si>
    <t>2.03</t>
  </si>
  <si>
    <t xml:space="preserve">CONCRETO DE 3000 PSI VIGAS DE C IMENTACIÓN INCLUYE IMPERMEABILIZANTE Y BOMBEO </t>
  </si>
  <si>
    <t>2.04</t>
  </si>
  <si>
    <t>PLACA DE CONTRAPISO H = 0.10 M , INCLUYE MALLA ELECTROSOLDADA 4MM Y POLISEC</t>
  </si>
  <si>
    <t>ESTRUCTURA</t>
  </si>
  <si>
    <t>3.01</t>
  </si>
  <si>
    <t>ACERO DE REFUERZO</t>
  </si>
  <si>
    <t>Kg</t>
  </si>
  <si>
    <t>3.02</t>
  </si>
  <si>
    <t xml:space="preserve">CONCRETO DE 3000 PSI ACABADO A LA VISTA PARA COLUMNAS  INCLUYE BOMBEO </t>
  </si>
  <si>
    <t>3.03</t>
  </si>
  <si>
    <t>VIGA EN CONCRETO DE 3000 PSI ACABADO A LA VISTA INCLUYE BOMBEO</t>
  </si>
  <si>
    <t>3.04</t>
  </si>
  <si>
    <t>CONCRETO DE 3000 PSI ACABADO A LA VISTA MURO DE CONTENCIÓN INCLUYE IMPERMEABILIZANTE INCLUYE BOMBEO</t>
  </si>
  <si>
    <t>3.05</t>
  </si>
  <si>
    <t>CONCRETO CICLOPEO 3000 PSI PARA TANQUE DE ALMACENAMIENTO</t>
  </si>
  <si>
    <t>3.06</t>
  </si>
  <si>
    <t>CONCRETO 4000 PSI TANQUE DE ALMACENAMIENTO</t>
  </si>
  <si>
    <t>3.07</t>
  </si>
  <si>
    <t>CINTA PVC PARA SELLO DE JUNTAS</t>
  </si>
  <si>
    <t>3.08</t>
  </si>
  <si>
    <t>VENTILACIÓN PARA TANQUE DE ALMACENAMIENTO</t>
  </si>
  <si>
    <t>UND</t>
  </si>
  <si>
    <t>3.09</t>
  </si>
  <si>
    <t>SUMINISTRO E INSTALACION DE FLOTADOR 2" INCLUYE TODOS LOS ELEMANTOS PARA SU CORRECTO FUNCIONAMIENTO</t>
  </si>
  <si>
    <t>UN</t>
  </si>
  <si>
    <t>3.10</t>
  </si>
  <si>
    <t>TAPA DE ACCESO LÁMINA DE ALFAJOR 0.70X0.70M INCLUYE MARCO ANGULO 2 1/2” X3/16"</t>
  </si>
  <si>
    <t>3.11</t>
  </si>
  <si>
    <t>SUMINISTRO E INSTALACION DE ESCALERA DE GATO INCLUYE TODOS LOS ELEMENTOS PARA SU CORRECTO FUNCIONAMIENTO</t>
  </si>
  <si>
    <t>ESTRUCTURA METALICA Y CUBIERTA</t>
  </si>
  <si>
    <t>4.01</t>
  </si>
  <si>
    <t>LOSA MACIZA E=0.10 MTS, INCLUYE DOBLE MALLA ELECTROSOLDADA 6.5 MM</t>
  </si>
  <si>
    <t>4.02</t>
  </si>
  <si>
    <t>ESCALERAS EN CONCRETO DE 3000 PSI</t>
  </si>
  <si>
    <t>4.03</t>
  </si>
  <si>
    <t>ACERO ESTRUCTURA METÁLICA CUBIERTA Y ESCALERAS OBSERVATORIO</t>
  </si>
  <si>
    <t>kg</t>
  </si>
  <si>
    <t>4.04</t>
  </si>
  <si>
    <t xml:space="preserve">ACERO ESTRUCTURAL PERFIL IPE 400 </t>
  </si>
  <si>
    <t>4.05</t>
  </si>
  <si>
    <t>ACERO ESTRUCTURAL PERFIL RECTANGULAR 30X15 e=7 MM</t>
  </si>
  <si>
    <t>4.06</t>
  </si>
  <si>
    <t>LOSA MACIZA E=0.20 MTS, INCLUYE DOBLE MALLA ELECTROSOLDADA 6.5 MM Y ACABADO EN CONCRETO CEPILLADO</t>
  </si>
  <si>
    <t>M2</t>
  </si>
  <si>
    <t>4.07</t>
  </si>
  <si>
    <t>SUMINISTRO E INSTALACION DE CUBIERTA EN POLICARBONATO, INCLUYE ACCESORIOS DE FIJACIÓN Y REMATES, SEGÚN DETALLES</t>
  </si>
  <si>
    <t>4.08</t>
  </si>
  <si>
    <t>SUMINISTRO E INSTLACION DE CUBIERTA ECOROOF 37 MATE - UPVC - PVC</t>
  </si>
  <si>
    <t>4.09</t>
  </si>
  <si>
    <t>SUMINISTRO E INSTALACION DE PLATINA 7/8 DE 58 X 21 INCLUYE 8 PERNOS A490  7/8" L= 60CM</t>
  </si>
  <si>
    <t>Und</t>
  </si>
  <si>
    <t>4.10</t>
  </si>
  <si>
    <t>SUMINISTRO E INSTALACION DE PELDAÑOS EN MADERA TIPO GRANADILLO O SIMILAR INCLUYE  CINTA ANTIDESLIZANTE</t>
  </si>
  <si>
    <t>4.11</t>
  </si>
  <si>
    <t>SUMINISTRO E INSTALACION DE DESCANSO EN MADERA TIPO GRANADILLO O SIMILAR</t>
  </si>
  <si>
    <t>und</t>
  </si>
  <si>
    <t>4.12</t>
  </si>
  <si>
    <t xml:space="preserve">SUMINISTRO E INSTALACION DE PÉRGOLA METÁLICA </t>
  </si>
  <si>
    <t>4.13</t>
  </si>
  <si>
    <t>SUMINISTRO E INSTALACION CLARABOYA, VIDRIO DE 6MM LAMINADO INCLUYE ESTRUCTURA EN ALUMINIO</t>
  </si>
  <si>
    <t>MAMPOSTERIA Y PAÑETES</t>
  </si>
  <si>
    <t>5.01</t>
  </si>
  <si>
    <t>MUROS LADRILLO COMÚN E= 0,12 M, MORTERO 1:4</t>
  </si>
  <si>
    <t>5.02</t>
  </si>
  <si>
    <t>COLUMNA DE CONFINAMIENTO 12 X 15 INCLUYE REFUERZO</t>
  </si>
  <si>
    <t>5.03</t>
  </si>
  <si>
    <t>VIGA DE CONFINAMIENTO 12 X 15 INCLUYE REFUERZO</t>
  </si>
  <si>
    <t>5.04</t>
  </si>
  <si>
    <t>PAÑETES - MORTERO 1:4 INCLUYE FILOS, DILATACIONES Y CARTERAS</t>
  </si>
  <si>
    <t>5.05</t>
  </si>
  <si>
    <t>AFINADO DE PISOS MORTERO 1:4 PARA NIVELACIÓN. E=2.5 A 3.0 CMS PROMEDIO.</t>
  </si>
  <si>
    <t>5.06</t>
  </si>
  <si>
    <t>PAÑETE IMPERMEABILIZADO MORTERO 1:4 INCLUYE PAÑETES DE FACHADA</t>
  </si>
  <si>
    <t>5.07</t>
  </si>
  <si>
    <t>MURO EN LADRILLO A LA VISTA</t>
  </si>
  <si>
    <t>5.08</t>
  </si>
  <si>
    <t>DILATACIÓN ESTRUCTURAL EN LAMINA DE ALFAJOR</t>
  </si>
  <si>
    <t>5.09</t>
  </si>
  <si>
    <t>PINTURA PARA FACHADAS DOS MANOS</t>
  </si>
  <si>
    <t>5.10</t>
  </si>
  <si>
    <t>ESTUCO IMPERMEABILIZADO PARA FACHADAS</t>
  </si>
  <si>
    <t>5.11</t>
  </si>
  <si>
    <t xml:space="preserve">PINTURA PARA MUROS INTERIORES DOS MANOS </t>
  </si>
  <si>
    <t>5.12</t>
  </si>
  <si>
    <t>ESTUCO PARA MUROS INTERIORES</t>
  </si>
  <si>
    <t>INSTALACIONES HIDROSANITARIAS</t>
  </si>
  <si>
    <t>6.01</t>
  </si>
  <si>
    <t>RED SANITARIA DE 2"</t>
  </si>
  <si>
    <t>6.02</t>
  </si>
  <si>
    <t>TUBERÍA PVC SANITARIA 3"</t>
  </si>
  <si>
    <t>6.03</t>
  </si>
  <si>
    <t>RED SANITARIA DE 4"</t>
  </si>
  <si>
    <t>6.04</t>
  </si>
  <si>
    <t>TUBERÍA PVC SANITARIA 6”</t>
  </si>
  <si>
    <t>6.05</t>
  </si>
  <si>
    <t>TUBERÍA PVC SANITARIA ESTRUCTURADA 8 PULGADAS</t>
  </si>
  <si>
    <t>6.06</t>
  </si>
  <si>
    <t>TUBERÍA PVC SANITARIA ESTRUCTURADA 10 PULGADAS</t>
  </si>
  <si>
    <t>6.07</t>
  </si>
  <si>
    <t>PUNTO SANITARIO PVC 2"</t>
  </si>
  <si>
    <t>Punto</t>
  </si>
  <si>
    <t>6.08</t>
  </si>
  <si>
    <t>PUNTO SANITARIO 4"</t>
  </si>
  <si>
    <t>6.09</t>
  </si>
  <si>
    <t>SUMINISTRO E INST. RED HIDRÁULICA PVC 1/2" RDE 13.5</t>
  </si>
  <si>
    <t>ML</t>
  </si>
  <si>
    <t>6.10</t>
  </si>
  <si>
    <t>SUMINISTRO E INST. RED HIDRÁULICA PVC 1" RDE 21</t>
  </si>
  <si>
    <t>6.11</t>
  </si>
  <si>
    <t>SUMINISTRO E INST. RED HIDRÁULICA PVC 1 1/4" RDE 21</t>
  </si>
  <si>
    <t>6.12</t>
  </si>
  <si>
    <t>SUMINISTRO E INST. RED HIDRÁULICA PVC 2" RDE 26</t>
  </si>
  <si>
    <t>6.13</t>
  </si>
  <si>
    <t>SUMINISTRO E INST. RED HIDRÁULICA PVC 3/4" RDE 13.5</t>
  </si>
  <si>
    <t>6.14</t>
  </si>
  <si>
    <t>SUMINISTRO E INST. RED HIDRÁULICA PVC 2 1/2" RDE 21</t>
  </si>
  <si>
    <t>6.15</t>
  </si>
  <si>
    <t>SUMINISTRO E INST. RED HIDRÁULICA PVC 1 1/2" RDE 21</t>
  </si>
  <si>
    <t>6.16</t>
  </si>
  <si>
    <t>PUNTO HIDRÁULICO 1 1/2"</t>
  </si>
  <si>
    <t>6.17</t>
  </si>
  <si>
    <t>PUNTO HIDRÁULICO 1/2"</t>
  </si>
  <si>
    <t>6.18</t>
  </si>
  <si>
    <t>SUMINISTRO E INST. RED PLUVIAL PVC 3"</t>
  </si>
  <si>
    <t>6.19</t>
  </si>
  <si>
    <t>SUMINISTRO E INST. RED PLUVIAL PVC 4"</t>
  </si>
  <si>
    <t>6.20</t>
  </si>
  <si>
    <t>CANAL METÁLICA EN LÁMINA COLDROLLED SEGUN DETALLE</t>
  </si>
  <si>
    <t>6.21</t>
  </si>
  <si>
    <t>SUMINISTRO E INST. RED PLUVIAL PVC 6"</t>
  </si>
  <si>
    <t>6.22</t>
  </si>
  <si>
    <t>CAJA INSPECCION .60x.60x.60</t>
  </si>
  <si>
    <t>6.23</t>
  </si>
  <si>
    <t>CAJA INSPECCIÓN 50 X 50 CM</t>
  </si>
  <si>
    <t>6.24</t>
  </si>
  <si>
    <t>CAJA DE INSPECCIÓN DE 0,7*0,7M</t>
  </si>
  <si>
    <t>6.25</t>
  </si>
  <si>
    <t>CAJA INSPECCIÓN 80 X 80CM</t>
  </si>
  <si>
    <t>6.26</t>
  </si>
  <si>
    <t>CAJILLAS DE INSPECCION 1.20 X 1.20</t>
  </si>
  <si>
    <t>6.27</t>
  </si>
  <si>
    <t xml:space="preserve">CAMARA DE INSPECCION EN MAMPOSTERIA H PROM= 4M </t>
  </si>
  <si>
    <t>6.28</t>
  </si>
  <si>
    <t>SIFÓN 3"</t>
  </si>
  <si>
    <t>6.29</t>
  </si>
  <si>
    <t>GABINETE CONTRAINCENDIOS</t>
  </si>
  <si>
    <t>6.30</t>
  </si>
  <si>
    <t>SIAMESA</t>
  </si>
  <si>
    <t>6.31</t>
  </si>
  <si>
    <t>ROCIADORES AUTOMATICOS</t>
  </si>
  <si>
    <t>6.32</t>
  </si>
  <si>
    <t>RED CONTRA INCENDIOS HG 1 1/2" INCLUYE ACCESORIOS Y PINTURA</t>
  </si>
  <si>
    <t>6.33</t>
  </si>
  <si>
    <t>RED CONTRA INCENDIOS HG 2" INCLUYE ACCESORIOS Y PINTURA</t>
  </si>
  <si>
    <t>6.34</t>
  </si>
  <si>
    <t>RED CONTRA INCENDIOS HG 2 1/2" INCLUYE ACCESORIOS Y PINTURA</t>
  </si>
  <si>
    <t>6.35</t>
  </si>
  <si>
    <t>RED CONTRA INCENDIOS HG 3" INCLUYE ACCESORIOS Y PINTURA</t>
  </si>
  <si>
    <t>6.36</t>
  </si>
  <si>
    <t>RED CONTRA INCENDIOS HG 4" INCLUYE ACCESORIOS Y PINTURA</t>
  </si>
  <si>
    <t>6.37</t>
  </si>
  <si>
    <t>RED CONTRA INCENDIOS HG 1 1/4" INCLUYE ACCESORIOS Y PINTURA</t>
  </si>
  <si>
    <t>6.38</t>
  </si>
  <si>
    <t>RED CONTRA INCENDIOS HG 1" INCLUYE ACCESORIOS Y PINTURA</t>
  </si>
  <si>
    <t>6.39</t>
  </si>
  <si>
    <t>FILTRO EN TUBERIA 6" INCLUYE GEOTEXTIL Y TRITURADO 1” ALTO APROX= 2m</t>
  </si>
  <si>
    <t>6.40</t>
  </si>
  <si>
    <t>IMPERMEABILIZACION DE MURO DE CONTENCIÓN CON POLYSEC Y SIKAFILL POWER O SIMILAR</t>
  </si>
  <si>
    <t>6.41</t>
  </si>
  <si>
    <t>LLAVE DE PASO 1/2” INCLUYE CAJA REGISTRO</t>
  </si>
  <si>
    <t>6.42</t>
  </si>
  <si>
    <t>LLAVE DE PASO 1 1/2” INCLUYE TAPA REGISTRO</t>
  </si>
  <si>
    <t>6.43</t>
  </si>
  <si>
    <t>LLAVE DE PASO 2” INCLUYE TAPA REGISTRO</t>
  </si>
  <si>
    <t>6.44</t>
  </si>
  <si>
    <t>MEDIDOR DE AGUA DE 2”, INCLUYE ACCESORIOS Y TAPA REGISTRO</t>
  </si>
  <si>
    <t>6.45</t>
  </si>
  <si>
    <t>SUMINISTRO E INST. RED HIDRÁULICA PVC 3" RDE 26</t>
  </si>
  <si>
    <t>6.46</t>
  </si>
  <si>
    <t>SUMINISTRO E INST. RED HIDRÁULICA PVC 4" RDE 26</t>
  </si>
  <si>
    <t>6.47</t>
  </si>
  <si>
    <t>TUBERÍA PVC SANITARIA ESTRUCTURADA 12 PULGADAS</t>
  </si>
  <si>
    <t>ESTUCOS PINTURAS Y SISTEMAS LIVIANOS</t>
  </si>
  <si>
    <t>7.01</t>
  </si>
  <si>
    <t>ESTUCO SOBRE MURO SISTEMAS LIVIANOS</t>
  </si>
  <si>
    <t>7.02</t>
  </si>
  <si>
    <t>PINTURA VINILO TIPO I SOBRE SISTEMAS LIVIANOS</t>
  </si>
  <si>
    <t>7.03</t>
  </si>
  <si>
    <t>CIELOS RASOS EN FIBROCEMENTO 6MM, INCLUYE ESTRUCTURA, ESTUCO Y PINTURA</t>
  </si>
  <si>
    <t>7.04</t>
  </si>
  <si>
    <t xml:space="preserve">MURO EN SUPERBOARD 10MM INCLUYE ESTRUCTURA </t>
  </si>
  <si>
    <t>7.05</t>
  </si>
  <si>
    <t>CIELO RASO EN ALUMINIO MARCA HUNTERDOUGLAS REF:300f O SIMILAR</t>
  </si>
  <si>
    <t>ENCHAPES</t>
  </si>
  <si>
    <t>8.01</t>
  </si>
  <si>
    <t>PISO EN CERÁMICA ANTIDESLIZANTE TRAFICO ALTO TIPO V</t>
  </si>
  <si>
    <t>8.02</t>
  </si>
  <si>
    <t>GUARDA ESCOBAS EN CERÁMICA H:7CM</t>
  </si>
  <si>
    <t>8.03</t>
  </si>
  <si>
    <t>ENCHAPE DE PARED EN CERÁMICA FORMATO 20X30CM - INCLUYE PIRAGUA EN ALUMINIO COLOR NATURAL Y EMBOQUILLADOR SEGÚN DISEÑO.</t>
  </si>
  <si>
    <t>8.04</t>
  </si>
  <si>
    <t>ACABADO DE PISO EN CONCRETO PULIDO PARA INTERIORES</t>
  </si>
  <si>
    <t>8.05</t>
  </si>
  <si>
    <t>ACABADO DE PISO EN CONCRETO ESTAMPADO SEGÚN DISEÑO</t>
  </si>
  <si>
    <t>8.06</t>
  </si>
  <si>
    <t>PISO EN CERÁMICA ANTIDESLIZANTE TRÁFICO ALTO TIPO V PARA COCINA - FORMATO 60X60 - INCLUYE EMBOQUILLADOR, SEGÚN DISEÑO</t>
  </si>
  <si>
    <t>8.07</t>
  </si>
  <si>
    <t>PISO EN BALDOSA DE CEMENTO PREF. 40X40CM</t>
  </si>
  <si>
    <t>APARATOS SANITARIOS</t>
  </si>
  <si>
    <t>9.01</t>
  </si>
  <si>
    <t>LAVAMANOS DE COLGAR PARA PMR - LAVAMANOS MILANO O SIMILAR COLOR BLANCO. LÍNEA INSTITUCIONAL. INCLUYE GRIFERÍA TIPO PUSH Y ACCESORIOS PARA SU CORRECTO FUNCIONAMIENTO.</t>
  </si>
  <si>
    <t>9.02</t>
  </si>
  <si>
    <t>LAVAMANOS DE INCRUSTAR SAN LORENZO PETIT O SIMILAR. COLOR BLANCO. LÍNEA INSTITUCIONAL INCLUYE GRIFERÍA TIPO PUSH ACCESORIOS PARA SU CORRECTO FUNCIONAMIENTO</t>
  </si>
  <si>
    <t>9.03</t>
  </si>
  <si>
    <t>SANITARIO - TAZA BALTICO ALONGADO CON ENTRADA POSTERIOR O SIMILAR COLOR BLANCO. LINEA INSTITUCIONAL INCLUYE GRIFERÍA TIPO PUSH Y DEMÁS ACCESORIOS PARA SU CORRECTO FUNCIONAMIENTO</t>
  </si>
  <si>
    <t>9.04</t>
  </si>
  <si>
    <t>BARRA DE APOYO PARA DISCAPACITADOS</t>
  </si>
  <si>
    <t>9.05</t>
  </si>
  <si>
    <t>ORINAL MEDIANO PARA FLUXÓMETRO O SIMILAR. COLOR BLANCO. LÍNEA INSTITUCIONAL. INCLUYE GRIFERÍA Y DEMÁS ACCESORIOS PARA SU CORRECTO FUNCIONAMIENTO</t>
  </si>
  <si>
    <t>9.06</t>
  </si>
  <si>
    <t>MESÓN EN CONCRETO PARA LAVAMANOS Y LAVAPLATOS EMPOTRABLES: ANCHO 0.60M - E=0.08M H:0.80M (INCLUYE REFUERZOS), ACABADO EN GRANITO PULIDO ( SUSTRAER ESPACIOS PARA ELEMENTOS EMPOTRABLES )</t>
  </si>
  <si>
    <t>9.07</t>
  </si>
  <si>
    <t>LAVATRAPEROS PREFABRICADO DE 0.60 X 0.60 - INCLUYE GRIFERÍA Y REJILLA DE PISO</t>
  </si>
  <si>
    <t>9.08</t>
  </si>
  <si>
    <t>LAVAPLATOS (COCINA CAFETERIA). LAVAPLATOS HERA 2.00X0,50. EN ACERO INOXIDABLE. CORONA.</t>
  </si>
  <si>
    <t>9.09</t>
  </si>
  <si>
    <t>INCRUSTACIONES (INCLUYE JABONERA, DISPENSADOR DE PAPEL HIGIÉNICO)</t>
  </si>
  <si>
    <t>9.10</t>
  </si>
  <si>
    <t>SECADOR DE MANOS  EN ACERO INOXIDABLE. ALTO TRÁFICO. LÍNEA INSTITUCIONAL</t>
  </si>
  <si>
    <t>9.11</t>
  </si>
  <si>
    <t>DIVISIONES PARA BAÑO EN ACERO INOXIDABLE CAL.18 (SANITARIOS). INCLUYE SUMINISTRO, INSTALACIÓN, MARCO, PUERTAS, PASADOR Y PLATINAS. H:2,00M</t>
  </si>
  <si>
    <t>9.12</t>
  </si>
  <si>
    <t>ESPEJO BISELADO PARA CADA BAÑO - SEGÚN ESPECIFICACIÓN DE PLANO</t>
  </si>
  <si>
    <t>9.13</t>
  </si>
  <si>
    <t>DISPENSADOR DE PAPEL - PORTAROLLOS METÁLICO. COLOR CROMO. TRAFICO ALTO. LÍNEA INSTITUCIONAL</t>
  </si>
  <si>
    <t>CARPINTERIA EN MADERA, METALICA Y EN ALUMINIO</t>
  </si>
  <si>
    <t>10.01</t>
  </si>
  <si>
    <t>VENTANA MARCO EN ALUMINIO + VIDRIO DE 6MM LAMINADO INCLUYE PUERTA</t>
  </si>
  <si>
    <t>10.02</t>
  </si>
  <si>
    <t>VENTANA MARCO EN ALUMINIO + VIDRIO DE 6MM LAMINADO, ALTO 60CM</t>
  </si>
  <si>
    <t>10.03</t>
  </si>
  <si>
    <t>VENTANA DE FACHADA MARCO EN ALUMINIO + VIDRIO DE 6MM LAMINADO - INCLUYE ESTRUCTURA EN ALUMINIO</t>
  </si>
  <si>
    <t>10.04</t>
  </si>
  <si>
    <t>PUERTA EN CELOSÍA METÁLICA - DISEÑO SEGÚN ESPECIFICACIÓN EN PLANO</t>
  </si>
  <si>
    <t>10.05</t>
  </si>
  <si>
    <t>PUERTA LÁMINA METÁLICA DISEÑO SEGÚN ESPECIFICACIÓN EN PLANO</t>
  </si>
  <si>
    <t>10.06</t>
  </si>
  <si>
    <t>PUERTAS - MARCO EN MADERA ENTAMBORADAS - SEGÚN ESPECIFICACIÓN DE PLANO</t>
  </si>
  <si>
    <t>10.07</t>
  </si>
  <si>
    <t>PUERTA DOBLE NAVE - MARCO EN ALUMINIO Y VIDRIO DE 6M LAMINADO</t>
  </si>
  <si>
    <t>10.08</t>
  </si>
  <si>
    <t>PERSIANA EN ALUMINIO CRUDO, H:0.60CM</t>
  </si>
  <si>
    <t>10.09</t>
  </si>
  <si>
    <t>BARANDAS METÁLICAS PARA RAMPAS, MUROS Y PUNTOS FIJOS SEGÚN ESPECIFICACIÓN EN PLANOS</t>
  </si>
  <si>
    <t>10.10</t>
  </si>
  <si>
    <t>PUERTA CORTAFUEGO</t>
  </si>
  <si>
    <t>10.11</t>
  </si>
  <si>
    <t>DIVISIÓN ABATIBLE, PANELES MOVILES ENTAMBORADOS - INCLUYE PERFILERIA- INSTALACIÓN  Y TRANSPORTE</t>
  </si>
  <si>
    <t>ACABADOS OBRAS EXTERIORES Y COMPLEMENTARIOS</t>
  </si>
  <si>
    <t>11.01</t>
  </si>
  <si>
    <t>CONFORMACIÓN DE LA SUBRASANTE</t>
  </si>
  <si>
    <t>11.02</t>
  </si>
  <si>
    <t>FILTRO GEOTEXTIL Y PIEDRA 0.50m*1.00m, INCLUYE EXCAVACIÓN Y MATERIAL DE RELLENO</t>
  </si>
  <si>
    <t>11.03</t>
  </si>
  <si>
    <t>GEOTEXTIL PARA SEPARACIÓN DE SUELOS DE SUBRASANTE Y CAPAS GRANULARES (T-2400)</t>
  </si>
  <si>
    <t>11.04</t>
  </si>
  <si>
    <t xml:space="preserve">AFIRMADO </t>
  </si>
  <si>
    <t>11.05</t>
  </si>
  <si>
    <t>SUB-BASE GRANULAR CLASE B</t>
  </si>
  <si>
    <t>11.06</t>
  </si>
  <si>
    <t>PAVIMENTO DE CONCRETO HIDRAULICO TRAFICO VEHICULAR Mr=4.30MPa</t>
  </si>
  <si>
    <t>11.07</t>
  </si>
  <si>
    <t>PAVIMENTO DE CONCRETO HIDRAULICO TRAFICO PEATONAL Mr=4.00MPa</t>
  </si>
  <si>
    <t>11.08</t>
  </si>
  <si>
    <t>PAVIMENTO DE CONCRETO HIDRAULICO ESTAMPADO TRAFICO PEATONAL Mr=4.00MPa</t>
  </si>
  <si>
    <t>11.09</t>
  </si>
  <si>
    <t>PAVIMENTO EN GRAMOQUIN TRAFICO PEATONAL,  INCLUYE ARENA DE SOPORTE Y SELLO</t>
  </si>
  <si>
    <t>11.10</t>
  </si>
  <si>
    <t>VIGA DE CONFINAMIENTO DE CONCRETO VACIADO IN SITU; INCLUYE LA PREPARACION DE LA SUPERFICIE DE APOYO 15X20</t>
  </si>
  <si>
    <t>11.11</t>
  </si>
  <si>
    <t>BORDILLO DE CONCRETO VACIADO IN SITU, INCLUYE LA PREPARACIÓN DE LA SUPERFICIE DE APOYO 15X15</t>
  </si>
  <si>
    <t>COMPLEMENTARIOS Y EQUIPOS ESPECIALIZADOS</t>
  </si>
  <si>
    <t>12.01</t>
  </si>
  <si>
    <t>SUMINISTRO E INSTALACIÓN DE EQUIPO DE PRESIÓN CONSTANTE:  BOMBA DE 6 HP + TANQUE HIDRONEUMÁTICO 500 LTS + TABLERO DE CONTROL + CONEXIONES</t>
  </si>
  <si>
    <t>12.02</t>
  </si>
  <si>
    <t>SUMINISTRO E INSTALACIÓN DE MOTOBOMBA SISTEMA CONTRAINCENDIOS (BOMBA JOCKEY DE 4 HP)</t>
  </si>
  <si>
    <t>12.03</t>
  </si>
  <si>
    <t xml:space="preserve">CAMPANA EXTRACTORA DE 1,60M x 60cms x 50cms INCLUYE FILTRO EN CARBONO, EXTRACTOR Y TODOS LOS ELEMENTOS PARA SU CORRECTO FUNCIONAMIENTO </t>
  </si>
  <si>
    <t>12.04</t>
  </si>
  <si>
    <t>SUMINISTRO E INSTALACIÓN ASCENSOR EDIFICIO OBSERVATORIO - PARA 10 PASAJEROS PANORAMICO - 5 PARADAS</t>
  </si>
  <si>
    <t>INSTALACIONES ELECTRICAS</t>
  </si>
  <si>
    <t xml:space="preserve">RED ELECTRICA ILUMINACION </t>
  </si>
  <si>
    <t>13.01</t>
  </si>
  <si>
    <t>SUMINISTRO E INSTALACIÓN LUMINARIA IT 100 AQ LENS E10 1260X120X82 SOBREPONER DE 45 W O EQUIVALENTE CON SALIDA DE ILUMINACION EN TUBERIA EMT 1/2" Y CABLE DE COBRE 12 AWG LHFR-LS</t>
  </si>
  <si>
    <t>13.02</t>
  </si>
  <si>
    <t>SUMINISTRO E INSTALACIÓN DE LUMINARIA ATENEA 2,5 LT LENS E25 1150X65X72 INCRUSTAR DE 30 W 2X2200LM O EQUIVALENTE CON SALIDA DE ILUMINACION EN TUBERIA EMT 1/2" Y CABLE DE COBRE 12 AWG LHFR-LS</t>
  </si>
  <si>
    <t>13.03</t>
  </si>
  <si>
    <t>SUMINISTRO E INSTALACIÓN DE LUMINARIA ATENEA 2,5 LT LENS E16 1150X58X82 SOBREPONER DE 30 W 2X2200LM O EQUIVALENTE CON SALIDA DE ILUMINACION EN TUBERIA EMT 1/2" Y CABLE DE COBRE 12 AWG LHFR-LS</t>
  </si>
  <si>
    <t>13.04</t>
  </si>
  <si>
    <t>SUMINISTRO E INSTALACIÓN DE LUMINARIA TRIA LENS L06 1220X130X130 SOBREPONE LED 45W 2X3200LM O EQUIVALENTE CON SALIDA DE ILUMINACION EN TUBERIA EMT 1/2" Y CABLE DE COBRE 12 AWG LHFR-LS</t>
  </si>
  <si>
    <t>13.05</t>
  </si>
  <si>
    <t>SUMINISTRO E INSTALACIÓN DE LUMINARIA IT 100 ECO LENS E11 658X140X101 SOBREPONER 26W 1050LM O EQUIVALENTE CON SALIDA DE ILUMINACION EN TUBERIA EMT 1/2" Y CABLE DE COBRE 12 AWG LHFR-LS</t>
  </si>
  <si>
    <t>13.06</t>
  </si>
  <si>
    <t>SUMINISTRO E INSTALACIÓN LUMINARIA ALBAR LENS L11 605*605*70 CON MARCO LED 2*4000LM DE 60W O EQUIVALENTE CON SALIDA DE ILUMINACION EN TUBERIA EMT 1/2" Y CABLE DE COBRE 12 AWG LHFR-LS</t>
  </si>
  <si>
    <t>13.07</t>
  </si>
  <si>
    <t>SUMINISTRO E INSTALACIÓNLUMINARIA CORAL LENS L11 400X120 SOBREPONER 43W 4X1700LM O EQUIVALENTE CON SALIDA DE ILUMINACION EN TUBERIA EMT 1/2" Y CABLE DE COBRE 12 AWG LHFR-LS</t>
  </si>
  <si>
    <t>13.08</t>
  </si>
  <si>
    <t>SUMINISTRO E INSTALACIÓN LUMINARIA CORAL LENS L11 230X60 INCRUSTAR BALA 24W 2500LM O EQUIVALENTE CON SALIDA DE ILUMINACION EN TUBERIA EMT 1/2" Y CABLE DE COBRE 12 AWG LHFR-LS</t>
  </si>
  <si>
    <t>13.09</t>
  </si>
  <si>
    <t>SUMINISTRO E INSTALACIÓN LUMINARIA LED DECO STEP 6W INC WW  O EQUIVALENTE CON SALIDA DE ILUMINACION EN TUBERIA EMT 1/2" Y CABLE DE COBRE 12 AWG LHFR-LS</t>
  </si>
  <si>
    <t>13.10</t>
  </si>
  <si>
    <t>SUMINISTRO E INSTALACIÓN LUMINARIA CORAL LENS L11 600X120 SOBREPONER LED 6X1700LM 70W  O EQUIVALENTE CON SALIDA DE ILUMINACION EN TUBERIA EMT 1/2" Y CABLE DE COBRE 12 AWG LHFR-LS</t>
  </si>
  <si>
    <t>13.11</t>
  </si>
  <si>
    <t>SUMINISTRO E INSTALACIÓN LUMINARIA CORAL LENS L11 900X120 SOBREPONER LED 8X1700LM 94W  O EQUIVALENTE CON SALIDA DE ILUMINACION EN TUBERIA EMT 1/2" Y CABLE DE COBRE 12 AWG LHFR-LS</t>
  </si>
  <si>
    <t>13.12</t>
  </si>
  <si>
    <t>SUMINISTRO E INSTALACIÓN LUMINARIA TIPO REFLECTOR 150W  O EQUIVALENTE CON SALIDA DE ILUMINACION EN TUBERIA EMT 1/2" Y CABLE DE COBRE 12 AWG LHFR-LS</t>
  </si>
  <si>
    <t xml:space="preserve">RED ELECTRICA ILUMINACION DE EMERGENCIA  </t>
  </si>
  <si>
    <t>13.16</t>
  </si>
  <si>
    <t>SUMINISTRO E INSTALACIÓN LUMINARIA LED EMERG APLIQUE 4W   O EQUIVALENTE CON SALIDA DE ILUMINACION EN TUBERIA EMT 1/2" Y CABLE DE COBRE 12 AWG LHFR-LS</t>
  </si>
  <si>
    <t>13.17</t>
  </si>
  <si>
    <t>SUMINISTRO E INSTALACIÓN LUMINARIA LED EMERGENCIAS DOWNLIGHT 4.5W 6K O EQUIVALENTE CON SALIDA DE ILUMINACION EN TUBERIA EMT 1/2" Y CABLE DE COBRE 12 AWG LHFR-LS</t>
  </si>
  <si>
    <t xml:space="preserve">RED ELECTRICA TOMACORRIENTES </t>
  </si>
  <si>
    <t>13.18</t>
  </si>
  <si>
    <t>SUMINISTRO E INSTALACIÓN TOMACORRIENTE RED REGULADA  15A, 125V DOBLE POLO TIERRA AISLADO  EN CANALETA  Y ACCESORIOS 12CM*5CM LARGO 2.40M METÁLICA FABRICADA EN ACERO LAMINADO EN FRÍO CALIBRE 26. ACABADO EN PINTURA ELECTROSTÁTICA EN BLANCO - CABLE N°. 12 LHFR-LS (TOMAS REGULADAS, COLOR NARANJA)</t>
  </si>
  <si>
    <t>13.19</t>
  </si>
  <si>
    <t>SUMINISTRO E INSTALACION SALIDA TOMACORRIENTE 15A, 125V DOBLE POLO A TIERRA EN TUBERIA Y ACCESORIOS PVC DE 1/2" Y CABLE DE COBRE LHFR-LS No. 12 RED NORMAL</t>
  </si>
  <si>
    <t>13.20</t>
  </si>
  <si>
    <t>SUMINISTRO E INSTALACION SALIDA TOMACORRIENTE TRIFASICA 20A, 208V POLO A TIERRA EN TUBERIA Y ACCESORIOS PVC DE 3/4" Y CABLE DE COBRE LHFR-LS No. 10 RED NORMAL</t>
  </si>
  <si>
    <t>13.21</t>
  </si>
  <si>
    <t>SUMINISTRO E INSTALACION SALIDA TOMACORRIENTE GFCI 20A, 120V POLO A TIERRA EN TUBERIA Y ACCESORIOS PVC DE 3/4" Y CABLE DE COBRE LHFR-LS No. 12 RED NORMAL</t>
  </si>
  <si>
    <t xml:space="preserve">RED ELECTRICA SUICHERIA </t>
  </si>
  <si>
    <t>13.22</t>
  </si>
  <si>
    <t>SUMINISTRO E INSTALACIÓN SENSOR DE MOVIMIENTO LEVITON DE TECHO 360  TUBERÍA  Y ACCESORIOS EMT 1/2" Y CABLE NO. 12 LHFR-LS</t>
  </si>
  <si>
    <t>13.23</t>
  </si>
  <si>
    <t>SUMINISTRO E INSTALACION SALIDA INTERRUPTOR  SENCILLO 10 A 250 V TUBERIA  Y ACCESORIOS EMT 1/2" Y CABLE No. 12 LHFR-LS</t>
  </si>
  <si>
    <t>13.24</t>
  </si>
  <si>
    <t>SUMINISTRO E INSTALACION SALIDA INTERRUPTOR DOBLE 10 A 250 V TUBERIA  Y ACCESORIOS EMT 1/2" Y CABLE No. 12 LHFR-LS</t>
  </si>
  <si>
    <t>13.25</t>
  </si>
  <si>
    <t>SUMINISTRO E INSTALACION SALIDA INTERRUPTOR CONMUTABLE SENCILLO 10 A 250 V TUBERIA  Y ACCESORIOS EMT 1/2" Y CABLE No. 12 LHFR-LS</t>
  </si>
  <si>
    <t xml:space="preserve">RED ELECTRICA CANALIZACION </t>
  </si>
  <si>
    <t>13.26</t>
  </si>
  <si>
    <t>BANDEJA PORTACABLE TIPO DUCTO con Dimensiones 30x6 CM</t>
  </si>
  <si>
    <t xml:space="preserve">SISTEMA DETENCION CONTRA INCENDIOS </t>
  </si>
  <si>
    <t>13.27</t>
  </si>
  <si>
    <t>SUMINISTRO E INSTALACION GABINETE DE CONTROL BOMBA CONTRA INCENDIOS</t>
  </si>
  <si>
    <t>13.28</t>
  </si>
  <si>
    <t xml:space="preserve">SUMINISTRO, MARCADO Y TENDIDO DE ACOMETIDA TABLERO CONTROL RED CONTRA INCENDIOS 3x1/0 + 1/0N + 6T, Cu LHFR-LS POR TUBERIA/BANDEJA </t>
  </si>
  <si>
    <t>13.29</t>
  </si>
  <si>
    <t>SUMINISTRO E INSTALACION GABINETE GENERAL EQUIPOS RED HIDRAULICA</t>
  </si>
  <si>
    <t>13.30</t>
  </si>
  <si>
    <t xml:space="preserve">SUMINISTRO, MARCADO Y TENDIDO DE ACOMETIDA  EQUIPOS RED HIDRAULICA 3x2 + 2+ 10T, Cu LHFR-LSPOR TUBERIA/BANDEJA </t>
  </si>
  <si>
    <t>13.31</t>
  </si>
  <si>
    <t>GABINETE SISTEMA ALARMA CONTRA INCENDIOS CON SISTEMA DE DOBLE BATERIA Y ALIMENTACION ELÉCTRICA PRINCIPAL EN CABLE DE CPBRE CALIBRE 10 AWG FPLR Y TUBERIA EMT 3/4"</t>
  </si>
  <si>
    <t>13.32</t>
  </si>
  <si>
    <t>SIRENA CON LUZ ESTROBOSCOPICA ALARMA CONTRA INCENDIOS Y SALIDA EN CABLE COBRE FPLR CALIBRE 2X16AWG Y TUBERIA DE 1/2" EMT</t>
  </si>
  <si>
    <t>13.33</t>
  </si>
  <si>
    <t>PULSADOR MANUAL ALARMA CONTRA INCENDIOS PUSH / PULL Y SALIDA EN CABLE COBRE FPLR CALIBRE 2X16AWG Y TUBERIA DE 1/2" EMT</t>
  </si>
  <si>
    <t>13.34</t>
  </si>
  <si>
    <t>SENSOR DE HUMO 360 GRADOS 15 MTS ALCANCE Y SALIDA EN CABLE COBRE FPLR CALIBRE 2X16AWG Y TUBERIA DE 1/2" EMT</t>
  </si>
  <si>
    <t>13.35</t>
  </si>
  <si>
    <t>SENSOR TERMICO 360 GRADOS 15 MTS ALCANCE Y SALIDA EN CABLE COBRE FPLR CALIBRE 2X16AWG Y TUBERIA DE 1/2" EMT</t>
  </si>
  <si>
    <t>13.36</t>
  </si>
  <si>
    <t>SENSOR DE HUMO POR ASPIRACIÓN Y SALIDA EN CABLE COBRE FPLR CALIBRE 2X16AWG Y TUBERIA DE 1/2" EMT</t>
  </si>
  <si>
    <t xml:space="preserve">RED DE VOZ &amp; DATOS </t>
  </si>
  <si>
    <t>13.37</t>
  </si>
  <si>
    <t>SUMINISTRO E INSTALACIÓN PATCH CORD CATEGORÍA 6A</t>
  </si>
  <si>
    <t>13.38</t>
  </si>
  <si>
    <t xml:space="preserve">SUMINISTRO E INSTALACIÓN SALIDA DE DATOS CATEGORIA 6A.  INCLUYE FACEPLATE RJ45. UN PUERTO. AJUSTE SENCILLO. </t>
  </si>
  <si>
    <t>13.39</t>
  </si>
  <si>
    <t>SUMINISTRO E INSTALACIÓN SALIDA DE DATOS CATEGORIA 6A.  INCLUYE FACEPLATE RJ45. DOS PUERTOS. AJUSTE SENCILLO</t>
  </si>
  <si>
    <t>13.40</t>
  </si>
  <si>
    <t>TENDIDO DE CABLE categoría 6A, 4 pares tipo U/UTP 23 AWG, Ønominal 7,2 (±0,3) mm, caracterizado hasta 500 MHz como minimo</t>
  </si>
  <si>
    <t>13.41</t>
  </si>
  <si>
    <t>SUMINISTRO, INSTALACIÓN Y PUESTA EN FUNCIONAMIENTO DE ACCES POINT PARA CONEXIÓN WIFI CON ROUTER</t>
  </si>
  <si>
    <t>13.42</t>
  </si>
  <si>
    <t>SUMINISTRO, INSTALACIÓN Y PUESTA EN FUNCIONAMIENTO DE Patchpanel 24 puertos categoría 6A</t>
  </si>
  <si>
    <t>13.43</t>
  </si>
  <si>
    <t>ACCESORIO CURVA 90°</t>
  </si>
  <si>
    <t>13.44</t>
  </si>
  <si>
    <t>ORGANIZADOR HORIZONTAL de 80 x 60 mm, tipo ducto altura de 1 RU</t>
  </si>
  <si>
    <t>13.45</t>
  </si>
  <si>
    <t xml:space="preserve">SUMINISTRO E INSTALACIÓN DE MULTITOMA PARA RACK HORIZONTAL. ALTURA:1RU. </t>
  </si>
  <si>
    <t>13.46</t>
  </si>
  <si>
    <t>CERTIFICACIÓN DE PUNTOS DE CABLEADO. Categoría 6A</t>
  </si>
  <si>
    <t>13.47</t>
  </si>
  <si>
    <t>RACK DE PISO metálico 80*60MM 45 RU CON SWICH DERIVACIÓN EQUIPOS PRINCIPALES</t>
  </si>
  <si>
    <t>13.48</t>
  </si>
  <si>
    <t>UNIDAD DE FORMATO  VENTILACIÓN  DE 1 RU PARA MONTAJE EN RACK CON 4 VENTILADORES</t>
  </si>
  <si>
    <t>13.49</t>
  </si>
  <si>
    <t>BANDEJA SENCILLA VENTILADA de 1 RU.</t>
  </si>
  <si>
    <t>13.50</t>
  </si>
  <si>
    <t>ARMARIO DE PISO metálico 120*80MM CON UPS 3 KVA ONLINE MONOFÁSICA</t>
  </si>
  <si>
    <t>13.51</t>
  </si>
  <si>
    <t>SUMINISTRO, INSTALACIÓN Y PUESTA EN FUNCIONAMIENTO DE SWICH PANEL DE 24 PUERTOS CAT6A GIGABIT</t>
  </si>
  <si>
    <t>13.52</t>
  </si>
  <si>
    <t>PUERTO DE SALIDA USB 2.0 CONEXIÓN IMÁGENES DE TELESCOPIO</t>
  </si>
  <si>
    <t>CIRCUITO CERRADO DE  T.V</t>
  </si>
  <si>
    <t>13.53</t>
  </si>
  <si>
    <t xml:space="preserve">CAMARA VIDEO VIGILANCIA IP 4MPX CON SALIDA EN TUBERÍA SCH 40 Y CAJA DE CONEXIÓN </t>
  </si>
  <si>
    <t>13.54</t>
  </si>
  <si>
    <t>DVR 24 CANALES 4K IP RJ45</t>
  </si>
  <si>
    <t>13.55</t>
  </si>
  <si>
    <t>MONITOR TV PARA VISUALIZACION DE CAMARAS</t>
  </si>
  <si>
    <t xml:space="preserve">TABLEROS DE DISTRIBUCION </t>
  </si>
  <si>
    <t>SOTANO 2</t>
  </si>
  <si>
    <t>13.56</t>
  </si>
  <si>
    <t>TABLERO DE DISTRIBUCION NORMAL TRIFASICO DE 12 CIRCUITOS CON ESPACIO PARA TOTALIZADOR - (TD-SOTANO 2)</t>
  </si>
  <si>
    <t>13.57</t>
  </si>
  <si>
    <t>TABLERO DE DISTRIBUCION NORMAL TRIFASICO DE 12 CIRCUITOS CON ESPACIO PARA TOTALIZADOR - (TD-AIRE AC)</t>
  </si>
  <si>
    <t>SOTANO 1</t>
  </si>
  <si>
    <t>13.58</t>
  </si>
  <si>
    <t>TABLERO DE DISTRIBUCION NORMAL TRIFASICO DE 24 CIRCUITOS CON ESPACIO PARA TOTALIZADOR TD-SOTANO1</t>
  </si>
  <si>
    <t xml:space="preserve"> UND</t>
  </si>
  <si>
    <t>PISO 1</t>
  </si>
  <si>
    <t>13.59</t>
  </si>
  <si>
    <t>TABLERO DE DISTRIBUCION NORMAL TRIFASICO DE 12 CIRCUITOS CON ESPACIO PARA TOTALIZADOR - (TD-PISO 1)</t>
  </si>
  <si>
    <t>13.60</t>
  </si>
  <si>
    <t>TABLERO DE DISTRIBUCION NORMAL BIFASICO DE 4 CIRCUITOS - (TD-PORT)</t>
  </si>
  <si>
    <t>13.61</t>
  </si>
  <si>
    <t>TABLERO PARA RACK - (T-RACK)</t>
  </si>
  <si>
    <t>PISO 2</t>
  </si>
  <si>
    <t>13.62</t>
  </si>
  <si>
    <t>TABLERO DE DISTRIBUCION NORMAL TRIFASICO DE 12 CIRCUITOS CON ESPACIO PARA TOTALIZADOR - (TD-PISO 2)</t>
  </si>
  <si>
    <t>13.63</t>
  </si>
  <si>
    <t>TABLERO DE DISTRIBUCION NORMAL BIFASICO DE 8 CIRCUITOS - (TD-OB-AMAT)</t>
  </si>
  <si>
    <t>PISO 3</t>
  </si>
  <si>
    <t>13.64</t>
  </si>
  <si>
    <t>TABLERO DE DISTRIBUCION NORMAL BIFASICO DE 8 CIRCUITOS - (TD-OB-PRO)</t>
  </si>
  <si>
    <t>13.65</t>
  </si>
  <si>
    <t>TABLERO PARA CONTROL DE MOTORES CON PROTECCIONES TERMOMAGNETICAS Y DE SOBRETENSIONES - (T-AM)</t>
  </si>
  <si>
    <t>13.66</t>
  </si>
  <si>
    <t>TABLERO DE DISTRIBUCION NORMAL BIFASICO DE 4 CIRCUITOS - (TD-CM)</t>
  </si>
  <si>
    <t>13.67</t>
  </si>
  <si>
    <t>TABLERO DE PROTECCION TERMOMAGNETICA TRIFASICA 30A PARA ASCENSOR - (T-ASC)</t>
  </si>
  <si>
    <t>PISO 4</t>
  </si>
  <si>
    <t>13.68</t>
  </si>
  <si>
    <t>TABLERO PARA CONTROL DE MOTORES CON PROTECCIONES TERMOMAGNETICAS Y DE SOBRETENSIONES - (T-PR)</t>
  </si>
  <si>
    <t>TABLEROS DE DISTRIBUCIÓN Y UPS RED REGULADA</t>
  </si>
  <si>
    <t>13.69</t>
  </si>
  <si>
    <t xml:space="preserve">SUMINISTRO E INSTALACION GABINETE GENERAL DE RED  REGULADA CON BYPASS y UPS DE 20KVA </t>
  </si>
  <si>
    <t>13.70</t>
  </si>
  <si>
    <t>TABLERO PRINCIPAL DE RED REGULADA CON PROTECCIONES TERMOMAGNETICAS DE ACUERDO A DIAGRAMA UNIFILAR - (T-GRR)</t>
  </si>
  <si>
    <t>13.71</t>
  </si>
  <si>
    <t>TABLERO DE DISTRIBUCION NORMAL BIFASICO DE 8 CIRCUITOS - (TR-SOTANO 1)</t>
  </si>
  <si>
    <t>13.72</t>
  </si>
  <si>
    <t>TABLERO DE DISTRIBUCION NORMAL BIFASICO DE 8 CIRCUITOS - (TR-PISO 1)</t>
  </si>
  <si>
    <t>13.73</t>
  </si>
  <si>
    <t>TABLERO DE DISTRIBUCION NORMAL BIFASICO DE 8 CIRCUITOS - (TR-PISO 2)</t>
  </si>
  <si>
    <t>13.74</t>
  </si>
  <si>
    <t>TABLERO DE DISTRIBUCION NORMAL BIFASICO DE 8 CIRCUITOS - (TR-OB-AMAT)</t>
  </si>
  <si>
    <t>13.75</t>
  </si>
  <si>
    <t>TABLERO DE DISTRIBUCION NORMAL BIFASICO DE 8 CIRCUITOS - (TR-OB-PRO)</t>
  </si>
  <si>
    <t xml:space="preserve">ACOMETIDAS PRINCIPALES </t>
  </si>
  <si>
    <t>13.76</t>
  </si>
  <si>
    <t>SUMINISTRO, MARCADO Y TENDIDO DE ACOMETIDA 3x8 + 8N + 10 T, Cu LHFR-LS (TGA  A TD-SOTANO 2) POR TUBERIA EMT 3/4"</t>
  </si>
  <si>
    <t>13.77</t>
  </si>
  <si>
    <t>SUMINISTRO, MARCADO Y TENDIDO DE ACOMETIDA 3x6+ 6N + 10 T, Cu LHFR-LS (TGA  A TC-HDF) POR TUBERIA EMT</t>
  </si>
  <si>
    <t>13.78</t>
  </si>
  <si>
    <t xml:space="preserve">SUMINISTRO, MARCADO Y TENDIDO DE ACOMETIDA 3x2/0+ 2/0N + 6 T, Cu LHFR-LS (TRANSFORMADOR  A T-RCI) POR TUBERIA PVC </t>
  </si>
  <si>
    <t>13.79</t>
  </si>
  <si>
    <t xml:space="preserve">SUMINISTRO, MARCADO Y TENDIDO DE ACOMETIDA 3x2/0+ 2/0N + 6 T, Cu LHFR-LS (T-RCI A TC-BCI) POR TUBERIA PVC </t>
  </si>
  <si>
    <t>13.80</t>
  </si>
  <si>
    <t>SUMINISTRO, MARCADO Y TENDIDO DE ACOMETIDA 3x8 + 8N + 10 T, Cu LHFR-LS (TGA  A TD-AIRE AC) POR TUBERIA EMT 3/4"</t>
  </si>
  <si>
    <t>13.81</t>
  </si>
  <si>
    <t>SUMINISTRO, MARCADO Y TENDIDO DE ACOMETIDA 3x4 + 4N + 10 T, Cu LHFR-LS (TGA  A TD-SOTANO 1) POR TUBERIA EMT 1 1/2"</t>
  </si>
  <si>
    <t>13.82</t>
  </si>
  <si>
    <t>13.83</t>
  </si>
  <si>
    <t>SUMINISTRO, MARCADO Y TENDIDO DE ACOMETIDA 2x8 + 8N + 10 T, Cu LHFR-LS (TGA  A TD-PORT) POR TUBERIA EMT 3/4"</t>
  </si>
  <si>
    <t>13.84</t>
  </si>
  <si>
    <t>SUMINISTRO, MARCADO Y TENDIDO DE ACOMETIDA 3x8 + 8N + 10 T, Cu LHFR-LS (TGA  A TD-RACK) POR TUBERIA EMT 3/4"</t>
  </si>
  <si>
    <t>13.85</t>
  </si>
  <si>
    <t>SUMINISTRO, MARCADO Y TENDIDO DE ACOMETIDA 3x8 + 8N + 10 T, Cu LHFR-LS (TGA  A TD-PISO 2) POR TUBERIA EMT 3/4"</t>
  </si>
  <si>
    <t>13.86</t>
  </si>
  <si>
    <t>SUMINISTRO, MARCADO Y TENDIDO DE ACOMETIDA 2x8 + 8N + 10 T, Cu LHFR-LS (TGA  A TD-OB-AMT) POR TUBERIA EMT 3/4"</t>
  </si>
  <si>
    <t>13.87</t>
  </si>
  <si>
    <t>SUMINISTRO, MARCADO Y TENDIDO DE ACOMETIDA 2x8 + 8N + 10 T, Cu LHFR-LS (TGA  A TD-OB-PRO) POR TUBERIA EMT 3/4"</t>
  </si>
  <si>
    <t>13.88</t>
  </si>
  <si>
    <t>SUMINISTRO, MARCADO Y TENDIDO DE ACOMETIDA 2x8 + 8N + 10 T, Cu LHFR-LS (TGA  A T-AM) POR TUBERIA EMT 3/4"</t>
  </si>
  <si>
    <t>13.89</t>
  </si>
  <si>
    <t>13.90</t>
  </si>
  <si>
    <t>SUMINISTRO, MARCADO Y TENDIDO DE ACOMETIDA 3x8 + 10 T, Cu LHFR-LS (TGA  A T-ASC) POR TUBERIA EMT 3/4"</t>
  </si>
  <si>
    <t>13.91</t>
  </si>
  <si>
    <t>SUMINISTRO, MARCADO Y TENDIDO DE ACOMETIDA 2x8 + 8N + 10 T, Cu LHFR-LS (TGA  A T-PR) POR TUBERIA EMT 3/4"</t>
  </si>
  <si>
    <t xml:space="preserve"> ACOMETIDAS RED REGULADA</t>
  </si>
  <si>
    <t>13.92</t>
  </si>
  <si>
    <t>SUMINISTRO, MARCADO Y TENDIDO DE ACOMETIDA RED REGULADA 3x4 + 4N +10 T, Cu LHFR-LS (TGA  A UPS) POR TUBERIA EMT 1 1/2")</t>
  </si>
  <si>
    <t>13.93</t>
  </si>
  <si>
    <t>SUMINISTRO, MARCADO Y TENDIDO DE ACOMETIDA RED REGULADA 3x4 + 4N +10 T, Cu LHFR-LS (UPS A T-GRR) POR TUBERIA EMT 1 1/2")</t>
  </si>
  <si>
    <t>13.94</t>
  </si>
  <si>
    <t>SUMINISTRO, MARCADO Y TENDIDO DE ACOMETIDA 2x8 + 8N + 10 T, Cu LHFR-LS (T-GRR  A TR-SOTANO1) POR TUBERIA EMT 3/4"</t>
  </si>
  <si>
    <t>13.95</t>
  </si>
  <si>
    <t>SUMINISTRO, MARCADO Y TENDIDO DE ACOMETIDA 2x8 + 8N + 10 T, Cu LHFR-LS (T-GRR  A TR-PISO 1) POR TUBERIA EMT 3/4"</t>
  </si>
  <si>
    <t>13.96</t>
  </si>
  <si>
    <t>SUMINISTRO, MARCADO Y TENDIDO DE ACOMETIDA 2x8 + 8N + 10 T, Cu LHFR-LS (T-GRR  A TR-PISO 2) POR TUBERIA EMT 3/4"</t>
  </si>
  <si>
    <t>13.97</t>
  </si>
  <si>
    <t>SUMINISTRO, MARCADO Y TENDIDO DE ACOMETIDA 2x8 + 8N + 10 T, Cu LHFR-LS (T-GRR  A TR-OB-AMAT) POR TUBERIA EMT 3/4"</t>
  </si>
  <si>
    <t>13.98</t>
  </si>
  <si>
    <t>SUMINISTRO, MARCADO Y TENDIDO DE ACOMETIDA 2x8 + 8N + 10 T, Cu LHFR-LS (T-GRR  A TR-OB-PRO) POR TUBERIA EMT 3/4"</t>
  </si>
  <si>
    <t xml:space="preserve">MALLAS DE PUESTA A TIERRA </t>
  </si>
  <si>
    <t>13.99</t>
  </si>
  <si>
    <t>CONSTRUCCION SISTEMA DE APANTALLAMIENTO</t>
  </si>
  <si>
    <t xml:space="preserve">RED MEDIA TENSION  Y TRANSFORMACION </t>
  </si>
  <si>
    <t>ESTRUCTURA ICEL 550 MEDIA TENSIÓN</t>
  </si>
  <si>
    <t>ESTRUCTURA ICEL 711 MEDIA TENSIÓN</t>
  </si>
  <si>
    <t>CABLE ACSR N° 1/0 RED AEREA MEDIA TENSIÓN</t>
  </si>
  <si>
    <t xml:space="preserve">'CABLE XLPE N° 1/0 RED MEDIA TENSIÓN SUBTERRÁNEA </t>
  </si>
  <si>
    <t>'TEMPLETE ATIERRA MEDIA TENSIÓN</t>
  </si>
  <si>
    <t>CAJA INSPECCION 1MX1MX1,2M</t>
  </si>
  <si>
    <t xml:space="preserve">CANALIZACIÓN RED SUBTERRÁNEA </t>
  </si>
  <si>
    <t>BAJANTE DE ACOMETIDA RED MEDIA TENSIÓN</t>
  </si>
  <si>
    <t xml:space="preserve">SUMINISTRO E INSTALACIÓN POSTE DE CONCRETO DE 12M*750 KG INCLUYE APERTURA DE HUECOS Y APLOMADA  </t>
  </si>
  <si>
    <t>SISTEMA DE MEDIDA INDIRECTA PARA MEDIA TENSION 15KV TIPO EXTERIOR CON SISTEMA DE MEDIDA TRIFÁSICA EN POSTE</t>
  </si>
  <si>
    <t xml:space="preserve">CELDA DE REMONTE EN MEDIA TENSIÓN   </t>
  </si>
  <si>
    <t>CELDA DE PROTECCIÓN EN SF6 PARA 15KV</t>
  </si>
  <si>
    <t xml:space="preserve">TRANSFORMACION Y COMPLEMENTARIOS </t>
  </si>
  <si>
    <t>JUEGO DE PREMOLDEADOS MEDIA TENSIÓN INTERIOR</t>
  </si>
  <si>
    <t>SUMINISTRO E INSTALACION TRANSFORMADOR SECO, 150 KVA, V PRIMARIO 13,2 KV, VOLTAJE SECUNDARIO 208/120 V, TIPO CONEXIÓN DY 5 INCLUYE CELDA DE ALOJAMIENTO</t>
  </si>
  <si>
    <t>GABINETE GENERAL DE BAJA TENSION (TGA) CON TRANSFERENCIA AUTOMATICA 500A</t>
  </si>
  <si>
    <t>SISTEMA DE PUESTA ATIERRA SUBESTACIÓN ELÉCTRICA INCLUYE PINTURA</t>
  </si>
  <si>
    <t>SUMINISTRO E INSTALACIÓN DE PLANTA DE EMERGENCIA DE 150 KVA - MÁS CABINA DE INSONORIZACIÓN INCLUYE  GABINETE Y TODOS LOS ELEMENTOS DE PROTECCIÓN PARA SU PERFECTO FUNCIONAMIENTO.</t>
  </si>
  <si>
    <t>SUMINISTRO, MARCADO Y TENDIDO DE ACOMETIDA 2(3x4/0AWG+ 4/0AWG +2/0AWG T ) , Cu THHN POR CARCAMO/BANDEJA DEL (TRANSFORMADOR AL TGA PRINCIPAL Y PLANTA A TGA PRINCIPAL)</t>
  </si>
  <si>
    <t>GABINETE DE RED CONTRA INCENDIOS (T-RCI) CON TRANSFERENCIA AUTOMATICA 150A</t>
  </si>
  <si>
    <t>COSTOS DIRECTOS</t>
  </si>
  <si>
    <t>COSTO INDIRECTO A.I.U. [ % ]</t>
  </si>
  <si>
    <t>%</t>
  </si>
  <si>
    <t>ADMINISTRACIÓN</t>
  </si>
  <si>
    <t xml:space="preserve">UTILIDAD </t>
  </si>
  <si>
    <t xml:space="preserve">IMPREVISTOS </t>
  </si>
  <si>
    <t>IVA SOBRE UTILIDAD</t>
  </si>
  <si>
    <t>CERTIFICACION RETILAP</t>
  </si>
  <si>
    <t xml:space="preserve">CERTIFICACION RETIE  </t>
  </si>
  <si>
    <t xml:space="preserve">COSTO TOTAL DE OBRA </t>
  </si>
  <si>
    <t>PLAN DE MANEJO AMBIENTAL</t>
  </si>
  <si>
    <t>PLAN DE BIOSEGURIDAD</t>
  </si>
  <si>
    <t>COSTO TOTAL DEL PROYECTO</t>
  </si>
  <si>
    <r>
      <rPr>
        <b/>
        <sz val="11"/>
        <color theme="1"/>
        <rFont val="Arial"/>
        <family val="2"/>
      </rPr>
      <t>NOTA 1:</t>
    </r>
    <r>
      <rPr>
        <sz val="11"/>
        <color theme="1"/>
        <rFont val="Arial"/>
        <family val="2"/>
      </rPr>
      <t xml:space="preserve"> Sólo se deben diligenciar las columnas y casillas “VALOR UNITARIO, VALOR PARCIAL, COSTOS DIRECTOS, COSTO INDIRECTOS, AUI, IVA SOBRE UTILIDAD, CERTIFICADO RETILAP &amp; RETIE, PLAN DE MANEJO AMBIENTAL, PLAN DE BIOSEGURIDAD, COSTO TOTAL DEL PROYECTO.</t>
    </r>
  </si>
  <si>
    <r>
      <rPr>
        <b/>
        <sz val="11"/>
        <color theme="1"/>
        <rFont val="Arial"/>
        <family val="2"/>
      </rPr>
      <t>NOTA 2:</t>
    </r>
    <r>
      <rPr>
        <sz val="11"/>
        <color theme="1"/>
        <rFont val="Arial"/>
        <family val="2"/>
      </rPr>
      <t xml:space="preserve"> Los valores aquí consignados se tomaran con dos decimales
</t>
    </r>
  </si>
  <si>
    <r>
      <rPr>
        <b/>
        <sz val="11"/>
        <color theme="1"/>
        <rFont val="Arial"/>
        <family val="2"/>
      </rPr>
      <t xml:space="preserve">NOTA 3: </t>
    </r>
    <r>
      <rPr>
        <sz val="11"/>
        <color theme="1"/>
        <rFont val="Arial"/>
        <family val="2"/>
      </rPr>
      <t>El porcentaje del AUI no puede superar el 30,00 %, asi mismo, no se podra ofertar imprevistos del 0%, so pena de rechazo de la oferta.</t>
    </r>
  </si>
  <si>
    <r>
      <t xml:space="preserve">El monto total de nuestra Oferta asciende a </t>
    </r>
    <r>
      <rPr>
        <sz val="11"/>
        <color rgb="FFFF0000"/>
        <rFont val="Arial"/>
        <family val="2"/>
      </rPr>
      <t>[</t>
    </r>
    <r>
      <rPr>
        <i/>
        <sz val="11"/>
        <color rgb="FFFF0000"/>
        <rFont val="Arial"/>
        <family val="2"/>
      </rPr>
      <t>monto total en palabras</t>
    </r>
    <r>
      <rPr>
        <sz val="11"/>
        <color rgb="FFFF0000"/>
        <rFont val="Arial"/>
        <family val="2"/>
      </rPr>
      <t>]([</t>
    </r>
    <r>
      <rPr>
        <i/>
        <sz val="11"/>
        <color rgb="FFFF0000"/>
        <rFont val="Arial"/>
        <family val="2"/>
      </rPr>
      <t>monto total en cifras</t>
    </r>
    <r>
      <rPr>
        <sz val="11"/>
        <color rgb="FFFF0000"/>
        <rFont val="Arial"/>
        <family val="2"/>
      </rPr>
      <t>])</t>
    </r>
    <r>
      <rPr>
        <sz val="11"/>
        <color theme="1"/>
        <rFont val="Arial"/>
        <family val="2"/>
      </rPr>
      <t xml:space="preserve">. Esta Oferta será obligatoria para </t>
    </r>
    <r>
      <rPr>
        <sz val="11"/>
        <color rgb="FFFF0000"/>
        <rFont val="Arial"/>
        <family val="2"/>
      </rPr>
      <t>(oferentes)</t>
    </r>
    <r>
      <rPr>
        <sz val="11"/>
        <color theme="1"/>
        <rFont val="Arial"/>
        <family val="2"/>
      </rPr>
      <t xml:space="preserve"> hasta cuarenta y cinco (45) días hábiles contados a partir de la fecha límite de presentación de cotizaciones.</t>
    </r>
  </si>
  <si>
    <t xml:space="preserve">Certificamos que:
</t>
  </si>
  <si>
    <t>Los gastos que genere la ejecución de la obra correrán a cuenta del Contratista, y se realizaran en la Ciudad de Pasto.</t>
  </si>
  <si>
    <t>No presentamos ningún conflicto de interés.</t>
  </si>
  <si>
    <t>NOMBRE REPRESENTANTE LEGAL</t>
  </si>
  <si>
    <t>CEDULA</t>
  </si>
  <si>
    <t>NOMBRE CONSORCIO</t>
  </si>
  <si>
    <t xml:space="preserve">DIRECCION </t>
  </si>
  <si>
    <t>TELEFONO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</si>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</sst>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&quot;$&quot;\ * #,##0.00_-;\-&quot;$&quot;\ * #,##0.00_-;_-&quot;$&quot;\ * &quot;-&quot;??_-;_-@_-"/>
    <numFmt numFmtId="165" formatCode="&quot;$&quot;#,##0"/>
    <numFmt numFmtId="166" formatCode="_(&quot;$&quot;\ * #,##0.00_);_(&quot;$&quot;\ * \(#,##0.00\);_(&quot;$&quot;\ * &quot;-&quot;??_);_(@_)"/>
    <numFmt numFmtId="167" formatCode="0.0"/>
    <numFmt numFmtId="168" formatCode="0.000"/>
    <numFmt numFmtId="169" formatCode="_-&quot;$&quot;* #,##0_-;\-&quot;$&quot;* #,##0_-;_-&quot;$&quot;* &quot;-&quot;_-;_-@_-"/>
    <numFmt numFmtId="170" formatCode="_(&quot;$&quot;* #,##0.00_);_(&quot;$&quot;* \(#,##0.00\);_(&quot;$&quot;* &quot;-&quot;??_);_(@_)"/>
    <numFmt numFmtId="171" formatCode="_-&quot;$&quot;\ * #,##0.00_-;\-&quot;$&quot;\ * #,##0.00_-;_-&quot;$&quot;\ * &quot;-&quot;_-;_-@"/>
    <numFmt numFmtId="172" formatCode="_-&quot;$&quot;\ * #,##0_-;\-&quot;$&quot;\ * #,##0_-;_-&quot;$&quot;\ * &quot;-&quot;_-;_-@"/>
    <numFmt numFmtId="173" formatCode="_(&quot;$&quot;\ * #,##0.0_);_(&quot;$&quot;\ * \(#,##0.0\);_(&quot;$&quot;\ * &quot;-&quot;??_);_(@_)"/>
    <numFmt numFmtId="174" formatCode="_-&quot;$&quot;\ * #,##0.0000_-;\-&quot;$&quot;\ * #,##0.0000_-;_-&quot;$&quot;\ * &quot;-&quot;_-;_-@"/>
  </numFmts>
  <fonts count="1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sz val="10"/>
      <name val="Arial"/>
      <family val="2"/>
    </font>
    <font>
      <i/>
      <sz val="8"/>
      <color theme="1"/>
      <name val="Arial"/>
      <family val="2"/>
    </font>
    <font>
      <sz val="9"/>
      <color theme="1"/>
      <name val="CNTURY G"/>
    </font>
    <font>
      <b/>
      <sz val="9"/>
      <color indexed="8"/>
      <name val="Century Gothic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2F2F2"/>
      </patternFill>
    </fill>
    <fill>
      <patternFill patternType="solid">
        <fgColor theme="0" tint="-0.34998626667073579"/>
        <bgColor rgb="FF969696"/>
      </patternFill>
    </fill>
    <fill>
      <patternFill patternType="solid">
        <fgColor rgb="FFC0C0C0"/>
        <bgColor rgb="FFC0C0C0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theme="2"/>
        <bgColor rgb="FFC0C0C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BFBFBF"/>
        <bgColor rgb="FFBFBFBF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5" fillId="0" borderId="0"/>
    <xf numFmtId="0" fontId="9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169" fontId="5" fillId="0" borderId="0" applyFont="0" applyFill="0" applyBorder="0" applyAlignment="0" applyProtection="0"/>
    <xf numFmtId="0" fontId="9" fillId="0" borderId="0"/>
    <xf numFmtId="0" fontId="5" fillId="0" borderId="0"/>
    <xf numFmtId="170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24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0" fontId="2" fillId="0" borderId="0" xfId="0" applyFont="1"/>
    <xf numFmtId="0" fontId="1" fillId="0" borderId="0" xfId="0" applyFont="1" applyAlignment="1" applyProtection="1">
      <alignment horizontal="left" vertical="top"/>
      <protection locked="0"/>
    </xf>
    <xf numFmtId="4" fontId="1" fillId="0" borderId="0" xfId="0" applyNumberFormat="1" applyFont="1" applyAlignment="1" applyProtection="1">
      <alignment horizontal="left" vertical="top"/>
      <protection locked="0"/>
    </xf>
    <xf numFmtId="4" fontId="1" fillId="0" borderId="0" xfId="0" applyNumberFormat="1" applyFont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4" fontId="4" fillId="0" borderId="0" xfId="0" applyNumberFormat="1" applyFont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  <xf numFmtId="165" fontId="12" fillId="0" borderId="0" xfId="2" applyNumberFormat="1" applyFont="1" applyAlignment="1">
      <alignment horizontal="right" vertical="center" wrapText="1"/>
    </xf>
    <xf numFmtId="166" fontId="12" fillId="0" borderId="0" xfId="2" applyNumberFormat="1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left" vertical="top"/>
      <protection locked="0"/>
    </xf>
    <xf numFmtId="4" fontId="1" fillId="0" borderId="0" xfId="0" applyNumberFormat="1" applyFont="1" applyAlignment="1">
      <alignment horizontal="center"/>
    </xf>
    <xf numFmtId="165" fontId="12" fillId="0" borderId="0" xfId="2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 applyProtection="1">
      <alignment horizontal="center" vertical="top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14" fillId="5" borderId="13" xfId="0" applyFont="1" applyFill="1" applyBorder="1" applyAlignment="1">
      <alignment vertical="center"/>
    </xf>
    <xf numFmtId="0" fontId="14" fillId="5" borderId="14" xfId="0" applyFont="1" applyFill="1" applyBorder="1" applyAlignment="1">
      <alignment wrapText="1"/>
    </xf>
    <xf numFmtId="0" fontId="15" fillId="5" borderId="14" xfId="0" applyFont="1" applyFill="1" applyBorder="1" applyAlignment="1">
      <alignment horizontal="center" wrapText="1"/>
    </xf>
    <xf numFmtId="0" fontId="15" fillId="5" borderId="14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171" fontId="14" fillId="5" borderId="15" xfId="0" applyNumberFormat="1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vertical="center"/>
    </xf>
    <xf numFmtId="0" fontId="13" fillId="0" borderId="11" xfId="0" applyFont="1" applyBorder="1" applyAlignment="1">
      <alignment wrapText="1"/>
    </xf>
    <xf numFmtId="0" fontId="13" fillId="0" borderId="11" xfId="0" applyFont="1" applyBorder="1" applyAlignment="1">
      <alignment horizontal="center" wrapText="1"/>
    </xf>
    <xf numFmtId="2" fontId="13" fillId="0" borderId="11" xfId="0" applyNumberFormat="1" applyFont="1" applyBorder="1" applyAlignment="1">
      <alignment horizontal="center" vertical="center" wrapText="1"/>
    </xf>
    <xf numFmtId="172" fontId="13" fillId="0" borderId="11" xfId="0" applyNumberFormat="1" applyFont="1" applyBorder="1" applyAlignment="1">
      <alignment horizontal="center" vertical="center" wrapText="1"/>
    </xf>
    <xf numFmtId="0" fontId="13" fillId="6" borderId="10" xfId="0" applyFont="1" applyFill="1" applyBorder="1" applyAlignment="1">
      <alignment vertical="center"/>
    </xf>
    <xf numFmtId="2" fontId="13" fillId="2" borderId="11" xfId="0" applyNumberFormat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vertical="center"/>
    </xf>
    <xf numFmtId="0" fontId="14" fillId="0" borderId="17" xfId="0" applyFont="1" applyBorder="1" applyAlignment="1">
      <alignment wrapText="1"/>
    </xf>
    <xf numFmtId="0" fontId="14" fillId="0" borderId="17" xfId="0" applyFont="1" applyBorder="1" applyAlignment="1">
      <alignment horizontal="center" wrapText="1"/>
    </xf>
    <xf numFmtId="0" fontId="14" fillId="0" borderId="17" xfId="0" applyFont="1" applyBorder="1" applyAlignment="1">
      <alignment horizontal="center" vertical="center" wrapText="1"/>
    </xf>
    <xf numFmtId="166" fontId="14" fillId="0" borderId="17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171" fontId="15" fillId="0" borderId="5" xfId="0" applyNumberFormat="1" applyFont="1" applyBorder="1" applyAlignment="1">
      <alignment horizontal="center" vertical="center" wrapText="1"/>
    </xf>
    <xf numFmtId="0" fontId="13" fillId="4" borderId="19" xfId="0" applyFont="1" applyFill="1" applyBorder="1" applyAlignment="1">
      <alignment vertical="center"/>
    </xf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wrapText="1"/>
    </xf>
    <xf numFmtId="2" fontId="13" fillId="0" borderId="20" xfId="0" applyNumberFormat="1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wrapText="1"/>
    </xf>
    <xf numFmtId="0" fontId="13" fillId="2" borderId="11" xfId="0" applyFont="1" applyFill="1" applyBorder="1" applyAlignment="1">
      <alignment horizontal="center" wrapText="1"/>
    </xf>
    <xf numFmtId="0" fontId="13" fillId="0" borderId="22" xfId="0" applyFont="1" applyBorder="1" applyAlignment="1">
      <alignment wrapText="1"/>
    </xf>
    <xf numFmtId="0" fontId="13" fillId="4" borderId="23" xfId="0" applyFont="1" applyFill="1" applyBorder="1" applyAlignment="1">
      <alignment vertical="center"/>
    </xf>
    <xf numFmtId="0" fontId="13" fillId="0" borderId="1" xfId="0" applyFont="1" applyBorder="1" applyAlignment="1">
      <alignment wrapText="1"/>
    </xf>
    <xf numFmtId="0" fontId="13" fillId="0" borderId="24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0" fontId="13" fillId="0" borderId="25" xfId="0" applyFont="1" applyBorder="1" applyAlignment="1">
      <alignment wrapText="1"/>
    </xf>
    <xf numFmtId="0" fontId="13" fillId="0" borderId="10" xfId="0" applyFont="1" applyBorder="1" applyAlignment="1">
      <alignment vertical="center"/>
    </xf>
    <xf numFmtId="0" fontId="13" fillId="4" borderId="10" xfId="0" applyFont="1" applyFill="1" applyBorder="1" applyAlignment="1">
      <alignment horizontal="left" vertical="center"/>
    </xf>
    <xf numFmtId="0" fontId="14" fillId="4" borderId="16" xfId="0" applyFont="1" applyFill="1" applyBorder="1" applyAlignment="1">
      <alignment vertical="center"/>
    </xf>
    <xf numFmtId="167" fontId="13" fillId="0" borderId="11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2" fontId="13" fillId="0" borderId="11" xfId="0" applyNumberFormat="1" applyFont="1" applyBorder="1" applyAlignment="1">
      <alignment horizontal="center" vertical="center"/>
    </xf>
    <xf numFmtId="4" fontId="14" fillId="0" borderId="17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171" fontId="14" fillId="0" borderId="5" xfId="0" applyNumberFormat="1" applyFont="1" applyBorder="1" applyAlignment="1">
      <alignment horizontal="center" vertical="center" wrapText="1"/>
    </xf>
    <xf numFmtId="0" fontId="14" fillId="7" borderId="7" xfId="11" applyFont="1" applyFill="1" applyBorder="1" applyAlignment="1">
      <alignment vertical="center"/>
    </xf>
    <xf numFmtId="0" fontId="14" fillId="7" borderId="8" xfId="11" applyFont="1" applyFill="1" applyBorder="1" applyAlignment="1">
      <alignment wrapText="1"/>
    </xf>
    <xf numFmtId="0" fontId="15" fillId="7" borderId="8" xfId="11" applyFont="1" applyFill="1" applyBorder="1" applyAlignment="1">
      <alignment horizontal="center" wrapText="1"/>
    </xf>
    <xf numFmtId="0" fontId="15" fillId="7" borderId="8" xfId="11" applyFont="1" applyFill="1" applyBorder="1" applyAlignment="1">
      <alignment horizontal="center" vertical="center" wrapText="1"/>
    </xf>
    <xf numFmtId="0" fontId="14" fillId="7" borderId="8" xfId="11" applyFont="1" applyFill="1" applyBorder="1" applyAlignment="1">
      <alignment horizontal="center" vertical="center" wrapText="1"/>
    </xf>
    <xf numFmtId="171" fontId="14" fillId="7" borderId="9" xfId="11" applyNumberFormat="1" applyFont="1" applyFill="1" applyBorder="1" applyAlignment="1">
      <alignment horizontal="center" vertical="center" wrapText="1"/>
    </xf>
    <xf numFmtId="0" fontId="14" fillId="8" borderId="13" xfId="11" applyFont="1" applyFill="1" applyBorder="1" applyAlignment="1">
      <alignment vertical="center"/>
    </xf>
    <xf numFmtId="0" fontId="14" fillId="8" borderId="14" xfId="11" applyFont="1" applyFill="1" applyBorder="1" applyAlignment="1">
      <alignment wrapText="1"/>
    </xf>
    <xf numFmtId="0" fontId="13" fillId="8" borderId="14" xfId="11" applyFont="1" applyFill="1" applyBorder="1" applyAlignment="1">
      <alignment horizontal="center" wrapText="1"/>
    </xf>
    <xf numFmtId="0" fontId="13" fillId="8" borderId="14" xfId="11" applyFont="1" applyFill="1" applyBorder="1" applyAlignment="1">
      <alignment horizontal="center" vertical="center" wrapText="1"/>
    </xf>
    <xf numFmtId="166" fontId="14" fillId="8" borderId="14" xfId="11" applyNumberFormat="1" applyFont="1" applyFill="1" applyBorder="1" applyAlignment="1">
      <alignment horizontal="center" vertical="center" wrapText="1"/>
    </xf>
    <xf numFmtId="171" fontId="14" fillId="8" borderId="15" xfId="11" applyNumberFormat="1" applyFont="1" applyFill="1" applyBorder="1" applyAlignment="1">
      <alignment horizontal="center" vertical="center" wrapText="1"/>
    </xf>
    <xf numFmtId="2" fontId="13" fillId="4" borderId="10" xfId="11" applyNumberFormat="1" applyFont="1" applyFill="1" applyBorder="1" applyAlignment="1">
      <alignment horizontal="left" vertical="center"/>
    </xf>
    <xf numFmtId="0" fontId="13" fillId="0" borderId="11" xfId="11" applyFont="1" applyBorder="1" applyAlignment="1">
      <alignment wrapText="1"/>
    </xf>
    <xf numFmtId="0" fontId="13" fillId="0" borderId="11" xfId="11" applyFont="1" applyBorder="1" applyAlignment="1">
      <alignment horizontal="center" wrapText="1"/>
    </xf>
    <xf numFmtId="2" fontId="13" fillId="0" borderId="11" xfId="11" applyNumberFormat="1" applyFont="1" applyBorder="1" applyAlignment="1">
      <alignment horizontal="center" vertical="center" wrapText="1"/>
    </xf>
    <xf numFmtId="166" fontId="13" fillId="0" borderId="11" xfId="11" applyNumberFormat="1" applyFont="1" applyBorder="1" applyAlignment="1">
      <alignment horizontal="center" vertical="center" wrapText="1"/>
    </xf>
    <xf numFmtId="0" fontId="14" fillId="0" borderId="16" xfId="11" applyFont="1" applyBorder="1" applyAlignment="1">
      <alignment vertical="center"/>
    </xf>
    <xf numFmtId="0" fontId="14" fillId="0" borderId="17" xfId="11" applyFont="1" applyBorder="1" applyAlignment="1">
      <alignment wrapText="1"/>
    </xf>
    <xf numFmtId="0" fontId="14" fillId="0" borderId="17" xfId="11" applyFont="1" applyBorder="1" applyAlignment="1">
      <alignment horizontal="center" wrapText="1"/>
    </xf>
    <xf numFmtId="0" fontId="14" fillId="0" borderId="17" xfId="11" applyFont="1" applyBorder="1" applyAlignment="1">
      <alignment horizontal="center" vertical="center" wrapText="1"/>
    </xf>
    <xf numFmtId="166" fontId="14" fillId="0" borderId="17" xfId="11" applyNumberFormat="1" applyFont="1" applyBorder="1" applyAlignment="1">
      <alignment horizontal="center" vertical="center" wrapText="1"/>
    </xf>
    <xf numFmtId="0" fontId="5" fillId="0" borderId="4" xfId="11" applyBorder="1"/>
    <xf numFmtId="0" fontId="5" fillId="0" borderId="0" xfId="11" applyAlignment="1">
      <alignment wrapText="1"/>
    </xf>
    <xf numFmtId="0" fontId="5" fillId="0" borderId="0" xfId="11" applyAlignment="1">
      <alignment horizontal="center" vertical="center"/>
    </xf>
    <xf numFmtId="0" fontId="5" fillId="0" borderId="5" xfId="11" applyBorder="1" applyAlignment="1">
      <alignment horizontal="center" vertical="center"/>
    </xf>
    <xf numFmtId="0" fontId="14" fillId="9" borderId="13" xfId="11" applyFont="1" applyFill="1" applyBorder="1" applyAlignment="1">
      <alignment vertical="center"/>
    </xf>
    <xf numFmtId="0" fontId="14" fillId="9" borderId="14" xfId="11" applyFont="1" applyFill="1" applyBorder="1" applyAlignment="1">
      <alignment wrapText="1"/>
    </xf>
    <xf numFmtId="0" fontId="13" fillId="9" borderId="14" xfId="11" applyFont="1" applyFill="1" applyBorder="1" applyAlignment="1">
      <alignment horizontal="center" wrapText="1"/>
    </xf>
    <xf numFmtId="0" fontId="13" fillId="9" borderId="14" xfId="11" applyFont="1" applyFill="1" applyBorder="1" applyAlignment="1">
      <alignment horizontal="center" vertical="center" wrapText="1"/>
    </xf>
    <xf numFmtId="166" fontId="14" fillId="9" borderId="14" xfId="11" applyNumberFormat="1" applyFont="1" applyFill="1" applyBorder="1" applyAlignment="1">
      <alignment horizontal="center" vertical="center" wrapText="1"/>
    </xf>
    <xf numFmtId="171" fontId="14" fillId="9" borderId="15" xfId="11" applyNumberFormat="1" applyFont="1" applyFill="1" applyBorder="1" applyAlignment="1">
      <alignment horizontal="center" vertical="center" wrapText="1"/>
    </xf>
    <xf numFmtId="0" fontId="13" fillId="0" borderId="11" xfId="11" applyFont="1" applyBorder="1" applyAlignment="1">
      <alignment horizontal="center" vertical="center" wrapText="1"/>
    </xf>
    <xf numFmtId="0" fontId="5" fillId="2" borderId="4" xfId="11" applyFill="1" applyBorder="1"/>
    <xf numFmtId="0" fontId="5" fillId="2" borderId="0" xfId="11" applyFill="1" applyAlignment="1">
      <alignment wrapText="1"/>
    </xf>
    <xf numFmtId="0" fontId="5" fillId="2" borderId="0" xfId="11" applyFill="1" applyAlignment="1">
      <alignment horizontal="center" vertical="center"/>
    </xf>
    <xf numFmtId="0" fontId="5" fillId="2" borderId="5" xfId="11" applyFill="1" applyBorder="1" applyAlignment="1">
      <alignment horizontal="center" vertical="center"/>
    </xf>
    <xf numFmtId="0" fontId="14" fillId="10" borderId="23" xfId="11" applyFont="1" applyFill="1" applyBorder="1" applyAlignment="1">
      <alignment vertical="center"/>
    </xf>
    <xf numFmtId="0" fontId="14" fillId="10" borderId="26" xfId="11" applyFont="1" applyFill="1" applyBorder="1" applyAlignment="1">
      <alignment wrapText="1"/>
    </xf>
    <xf numFmtId="0" fontId="13" fillId="10" borderId="26" xfId="11" applyFont="1" applyFill="1" applyBorder="1" applyAlignment="1">
      <alignment horizontal="center" wrapText="1"/>
    </xf>
    <xf numFmtId="0" fontId="13" fillId="10" borderId="26" xfId="11" applyFont="1" applyFill="1" applyBorder="1" applyAlignment="1">
      <alignment horizontal="center" vertical="center" wrapText="1"/>
    </xf>
    <xf numFmtId="166" fontId="14" fillId="10" borderId="26" xfId="11" applyNumberFormat="1" applyFont="1" applyFill="1" applyBorder="1" applyAlignment="1">
      <alignment horizontal="center" vertical="center" wrapText="1"/>
    </xf>
    <xf numFmtId="171" fontId="14" fillId="10" borderId="27" xfId="11" applyNumberFormat="1" applyFont="1" applyFill="1" applyBorder="1" applyAlignment="1">
      <alignment horizontal="center" vertical="center" wrapText="1"/>
    </xf>
    <xf numFmtId="0" fontId="14" fillId="11" borderId="23" xfId="11" applyFont="1" applyFill="1" applyBorder="1" applyAlignment="1">
      <alignment vertical="center"/>
    </xf>
    <xf numFmtId="0" fontId="14" fillId="11" borderId="26" xfId="11" applyFont="1" applyFill="1" applyBorder="1" applyAlignment="1">
      <alignment wrapText="1"/>
    </xf>
    <xf numFmtId="0" fontId="13" fillId="11" borderId="26" xfId="11" applyFont="1" applyFill="1" applyBorder="1" applyAlignment="1">
      <alignment horizontal="center" wrapText="1"/>
    </xf>
    <xf numFmtId="0" fontId="13" fillId="11" borderId="26" xfId="11" applyFont="1" applyFill="1" applyBorder="1" applyAlignment="1">
      <alignment horizontal="center" vertical="center" wrapText="1"/>
    </xf>
    <xf numFmtId="166" fontId="14" fillId="11" borderId="26" xfId="11" applyNumberFormat="1" applyFont="1" applyFill="1" applyBorder="1" applyAlignment="1">
      <alignment horizontal="center" vertical="center" wrapText="1"/>
    </xf>
    <xf numFmtId="171" fontId="14" fillId="11" borderId="27" xfId="11" applyNumberFormat="1" applyFont="1" applyFill="1" applyBorder="1" applyAlignment="1">
      <alignment horizontal="center" vertical="center" wrapText="1"/>
    </xf>
    <xf numFmtId="0" fontId="14" fillId="8" borderId="4" xfId="11" applyFont="1" applyFill="1" applyBorder="1" applyAlignment="1">
      <alignment vertical="center"/>
    </xf>
    <xf numFmtId="0" fontId="14" fillId="8" borderId="0" xfId="11" applyFont="1" applyFill="1" applyAlignment="1">
      <alignment wrapText="1"/>
    </xf>
    <xf numFmtId="0" fontId="13" fillId="8" borderId="0" xfId="11" applyFont="1" applyFill="1" applyAlignment="1">
      <alignment horizontal="center" wrapText="1"/>
    </xf>
    <xf numFmtId="0" fontId="13" fillId="8" borderId="0" xfId="11" applyFont="1" applyFill="1" applyAlignment="1">
      <alignment horizontal="center" vertical="center" wrapText="1"/>
    </xf>
    <xf numFmtId="166" fontId="14" fillId="8" borderId="0" xfId="11" applyNumberFormat="1" applyFont="1" applyFill="1" applyAlignment="1">
      <alignment horizontal="center" vertical="center" wrapText="1"/>
    </xf>
    <xf numFmtId="171" fontId="14" fillId="8" borderId="5" xfId="11" applyNumberFormat="1" applyFont="1" applyFill="1" applyBorder="1" applyAlignment="1">
      <alignment horizontal="center" vertical="center" wrapText="1"/>
    </xf>
    <xf numFmtId="0" fontId="13" fillId="2" borderId="11" xfId="11" applyFont="1" applyFill="1" applyBorder="1" applyAlignment="1">
      <alignment wrapText="1"/>
    </xf>
    <xf numFmtId="0" fontId="14" fillId="9" borderId="7" xfId="11" applyFont="1" applyFill="1" applyBorder="1" applyAlignment="1">
      <alignment vertical="center"/>
    </xf>
    <xf numFmtId="0" fontId="14" fillId="9" borderId="8" xfId="11" applyFont="1" applyFill="1" applyBorder="1" applyAlignment="1">
      <alignment wrapText="1"/>
    </xf>
    <xf numFmtId="0" fontId="13" fillId="9" borderId="8" xfId="11" applyFont="1" applyFill="1" applyBorder="1" applyAlignment="1">
      <alignment horizontal="center" wrapText="1"/>
    </xf>
    <xf numFmtId="0" fontId="13" fillId="9" borderId="8" xfId="11" applyFont="1" applyFill="1" applyBorder="1" applyAlignment="1">
      <alignment horizontal="center" vertical="center" wrapText="1"/>
    </xf>
    <xf numFmtId="166" fontId="14" fillId="9" borderId="8" xfId="11" applyNumberFormat="1" applyFont="1" applyFill="1" applyBorder="1" applyAlignment="1">
      <alignment horizontal="center" vertical="center" wrapText="1"/>
    </xf>
    <xf numFmtId="171" fontId="14" fillId="9" borderId="9" xfId="11" applyNumberFormat="1" applyFont="1" applyFill="1" applyBorder="1" applyAlignment="1">
      <alignment horizontal="center" vertical="center" wrapText="1"/>
    </xf>
    <xf numFmtId="0" fontId="14" fillId="5" borderId="13" xfId="11" applyFont="1" applyFill="1" applyBorder="1"/>
    <xf numFmtId="0" fontId="14" fillId="5" borderId="14" xfId="11" applyFont="1" applyFill="1" applyBorder="1" applyAlignment="1">
      <alignment wrapText="1"/>
    </xf>
    <xf numFmtId="0" fontId="13" fillId="5" borderId="14" xfId="11" applyFont="1" applyFill="1" applyBorder="1" applyAlignment="1">
      <alignment horizontal="center" wrapText="1"/>
    </xf>
    <xf numFmtId="0" fontId="13" fillId="5" borderId="14" xfId="11" applyFont="1" applyFill="1" applyBorder="1" applyAlignment="1">
      <alignment horizontal="center" vertical="center" wrapText="1"/>
    </xf>
    <xf numFmtId="166" fontId="14" fillId="5" borderId="14" xfId="11" applyNumberFormat="1" applyFont="1" applyFill="1" applyBorder="1" applyAlignment="1">
      <alignment horizontal="center" vertical="center" wrapText="1"/>
    </xf>
    <xf numFmtId="171" fontId="14" fillId="5" borderId="15" xfId="11" applyNumberFormat="1" applyFont="1" applyFill="1" applyBorder="1" applyAlignment="1">
      <alignment horizontal="center" vertical="center" wrapText="1"/>
    </xf>
    <xf numFmtId="168" fontId="13" fillId="4" borderId="10" xfId="11" applyNumberFormat="1" applyFont="1" applyFill="1" applyBorder="1" applyAlignment="1">
      <alignment horizontal="left" vertical="center"/>
    </xf>
    <xf numFmtId="168" fontId="13" fillId="4" borderId="28" xfId="11" applyNumberFormat="1" applyFont="1" applyFill="1" applyBorder="1" applyAlignment="1">
      <alignment horizontal="left" vertical="center"/>
    </xf>
    <xf numFmtId="0" fontId="13" fillId="0" borderId="22" xfId="11" applyFont="1" applyBorder="1" applyAlignment="1">
      <alignment wrapText="1"/>
    </xf>
    <xf numFmtId="0" fontId="13" fillId="0" borderId="22" xfId="11" applyFont="1" applyBorder="1" applyAlignment="1">
      <alignment horizontal="center" wrapText="1"/>
    </xf>
    <xf numFmtId="2" fontId="13" fillId="0" borderId="22" xfId="11" applyNumberFormat="1" applyFont="1" applyBorder="1" applyAlignment="1">
      <alignment horizontal="center" vertical="center" wrapText="1"/>
    </xf>
    <xf numFmtId="0" fontId="14" fillId="0" borderId="6" xfId="11" applyFont="1" applyBorder="1" applyAlignment="1">
      <alignment vertical="center"/>
    </xf>
    <xf numFmtId="0" fontId="14" fillId="0" borderId="2" xfId="11" applyFont="1" applyBorder="1" applyAlignment="1">
      <alignment wrapText="1"/>
    </xf>
    <xf numFmtId="0" fontId="14" fillId="0" borderId="2" xfId="11" applyFont="1" applyBorder="1" applyAlignment="1">
      <alignment horizontal="center" wrapText="1"/>
    </xf>
    <xf numFmtId="0" fontId="14" fillId="0" borderId="2" xfId="11" applyFont="1" applyBorder="1" applyAlignment="1">
      <alignment horizontal="center" vertical="center" wrapText="1"/>
    </xf>
    <xf numFmtId="0" fontId="14" fillId="0" borderId="4" xfId="11" applyFont="1" applyBorder="1" applyAlignment="1">
      <alignment vertical="center"/>
    </xf>
    <xf numFmtId="0" fontId="14" fillId="0" borderId="0" xfId="11" applyFont="1" applyAlignment="1">
      <alignment wrapText="1"/>
    </xf>
    <xf numFmtId="0" fontId="14" fillId="0" borderId="0" xfId="11" applyFont="1" applyAlignment="1">
      <alignment horizontal="center" wrapText="1"/>
    </xf>
    <xf numFmtId="0" fontId="14" fillId="0" borderId="0" xfId="11" applyFont="1" applyAlignment="1">
      <alignment horizontal="center" vertical="center" wrapText="1"/>
    </xf>
    <xf numFmtId="166" fontId="14" fillId="0" borderId="0" xfId="11" applyNumberFormat="1" applyFont="1" applyAlignment="1">
      <alignment horizontal="center" vertical="center" wrapText="1"/>
    </xf>
    <xf numFmtId="171" fontId="16" fillId="0" borderId="5" xfId="11" applyNumberFormat="1" applyFont="1" applyBorder="1" applyAlignment="1">
      <alignment horizontal="center" vertical="center" wrapText="1"/>
    </xf>
    <xf numFmtId="0" fontId="14" fillId="8" borderId="19" xfId="0" applyFont="1" applyFill="1" applyBorder="1" applyAlignment="1">
      <alignment vertical="center"/>
    </xf>
    <xf numFmtId="0" fontId="14" fillId="8" borderId="20" xfId="0" applyFont="1" applyFill="1" applyBorder="1" applyAlignment="1">
      <alignment vertical="center" wrapText="1"/>
    </xf>
    <xf numFmtId="0" fontId="14" fillId="8" borderId="20" xfId="0" applyFont="1" applyFill="1" applyBorder="1" applyAlignment="1">
      <alignment horizontal="center" vertical="center" wrapText="1"/>
    </xf>
    <xf numFmtId="2" fontId="14" fillId="8" borderId="20" xfId="0" applyNumberFormat="1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171" fontId="14" fillId="8" borderId="21" xfId="0" applyNumberFormat="1" applyFont="1" applyFill="1" applyBorder="1" applyAlignment="1">
      <alignment horizontal="center" vertical="center"/>
    </xf>
    <xf numFmtId="0" fontId="14" fillId="8" borderId="30" xfId="0" applyFont="1" applyFill="1" applyBorder="1" applyAlignment="1">
      <alignment vertical="center"/>
    </xf>
    <xf numFmtId="0" fontId="14" fillId="8" borderId="31" xfId="0" applyFont="1" applyFill="1" applyBorder="1" applyAlignment="1">
      <alignment vertical="center" wrapText="1"/>
    </xf>
    <xf numFmtId="0" fontId="14" fillId="8" borderId="31" xfId="0" applyFont="1" applyFill="1" applyBorder="1" applyAlignment="1">
      <alignment horizontal="center" vertical="center" wrapText="1"/>
    </xf>
    <xf numFmtId="10" fontId="14" fillId="12" borderId="25" xfId="0" applyNumberFormat="1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  <xf numFmtId="171" fontId="14" fillId="8" borderId="32" xfId="0" applyNumberFormat="1" applyFont="1" applyFill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26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174" fontId="13" fillId="0" borderId="12" xfId="0" applyNumberFormat="1" applyFont="1" applyBorder="1" applyAlignment="1">
      <alignment horizontal="center" vertical="center"/>
    </xf>
    <xf numFmtId="9" fontId="13" fillId="0" borderId="11" xfId="0" applyNumberFormat="1" applyFont="1" applyBorder="1" applyAlignment="1">
      <alignment horizontal="center" vertical="center"/>
    </xf>
    <xf numFmtId="0" fontId="13" fillId="0" borderId="4" xfId="0" applyFont="1" applyBorder="1"/>
    <xf numFmtId="0" fontId="13" fillId="0" borderId="0" xfId="0" applyFont="1"/>
    <xf numFmtId="0" fontId="13" fillId="0" borderId="5" xfId="0" applyFont="1" applyBorder="1"/>
    <xf numFmtId="0" fontId="14" fillId="8" borderId="35" xfId="0" applyFont="1" applyFill="1" applyBorder="1" applyAlignment="1">
      <alignment vertical="center"/>
    </xf>
    <xf numFmtId="0" fontId="14" fillId="8" borderId="36" xfId="0" applyFont="1" applyFill="1" applyBorder="1" applyAlignment="1">
      <alignment vertical="center" wrapText="1"/>
    </xf>
    <xf numFmtId="0" fontId="14" fillId="8" borderId="36" xfId="0" applyFont="1" applyFill="1" applyBorder="1" applyAlignment="1">
      <alignment horizontal="center" vertical="center" wrapText="1"/>
    </xf>
    <xf numFmtId="0" fontId="14" fillId="8" borderId="36" xfId="0" applyFont="1" applyFill="1" applyBorder="1" applyAlignment="1">
      <alignment horizontal="center" vertical="center"/>
    </xf>
    <xf numFmtId="171" fontId="14" fillId="8" borderId="37" xfId="0" applyNumberFormat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left" vertical="center"/>
    </xf>
    <xf numFmtId="0" fontId="17" fillId="0" borderId="8" xfId="0" applyFont="1" applyBorder="1" applyAlignment="1">
      <alignment wrapText="1"/>
    </xf>
    <xf numFmtId="0" fontId="17" fillId="0" borderId="38" xfId="0" applyFont="1" applyBorder="1" applyAlignment="1">
      <alignment wrapText="1"/>
    </xf>
    <xf numFmtId="0" fontId="14" fillId="4" borderId="36" xfId="0" applyFont="1" applyFill="1" applyBorder="1" applyAlignment="1">
      <alignment horizontal="center" vertical="center"/>
    </xf>
    <xf numFmtId="171" fontId="14" fillId="4" borderId="37" xfId="0" applyNumberFormat="1" applyFont="1" applyFill="1" applyBorder="1" applyAlignment="1">
      <alignment horizontal="center" vertical="center"/>
    </xf>
    <xf numFmtId="171" fontId="13" fillId="0" borderId="12" xfId="0" applyNumberFormat="1" applyFont="1" applyBorder="1" applyAlignment="1">
      <alignment horizontal="center" vertical="center" wrapText="1"/>
    </xf>
    <xf numFmtId="171" fontId="14" fillId="0" borderId="18" xfId="0" applyNumberFormat="1" applyFont="1" applyBorder="1" applyAlignment="1">
      <alignment horizontal="center" vertical="center" wrapText="1"/>
    </xf>
    <xf numFmtId="172" fontId="13" fillId="0" borderId="20" xfId="0" applyNumberFormat="1" applyFont="1" applyBorder="1" applyAlignment="1">
      <alignment horizontal="center" vertical="center" wrapText="1"/>
    </xf>
    <xf numFmtId="171" fontId="13" fillId="0" borderId="21" xfId="0" applyNumberFormat="1" applyFont="1" applyBorder="1" applyAlignment="1">
      <alignment horizontal="center" vertical="center" wrapText="1"/>
    </xf>
    <xf numFmtId="172" fontId="13" fillId="0" borderId="11" xfId="0" applyNumberFormat="1" applyFont="1" applyBorder="1" applyAlignment="1">
      <alignment horizontal="center" vertical="center"/>
    </xf>
    <xf numFmtId="171" fontId="14" fillId="0" borderId="18" xfId="11" applyNumberFormat="1" applyFont="1" applyBorder="1" applyAlignment="1">
      <alignment horizontal="center" vertical="center" wrapText="1"/>
    </xf>
    <xf numFmtId="173" fontId="13" fillId="0" borderId="11" xfId="11" applyNumberFormat="1" applyFont="1" applyBorder="1" applyAlignment="1">
      <alignment horizontal="center" vertical="center" wrapText="1"/>
    </xf>
    <xf numFmtId="166" fontId="14" fillId="0" borderId="26" xfId="11" applyNumberFormat="1" applyFont="1" applyBorder="1" applyAlignment="1">
      <alignment horizontal="center" vertical="center" wrapText="1"/>
    </xf>
    <xf numFmtId="171" fontId="14" fillId="0" borderId="27" xfId="11" applyNumberFormat="1" applyFont="1" applyBorder="1" applyAlignment="1">
      <alignment horizontal="center" vertical="center" wrapText="1"/>
    </xf>
    <xf numFmtId="166" fontId="13" fillId="0" borderId="22" xfId="11" applyNumberFormat="1" applyFont="1" applyBorder="1" applyAlignment="1">
      <alignment horizontal="center" vertical="center" wrapText="1"/>
    </xf>
    <xf numFmtId="171" fontId="13" fillId="0" borderId="29" xfId="0" applyNumberFormat="1" applyFont="1" applyBorder="1" applyAlignment="1">
      <alignment horizontal="center" vertical="center" wrapText="1"/>
    </xf>
    <xf numFmtId="166" fontId="14" fillId="0" borderId="2" xfId="11" applyNumberFormat="1" applyFont="1" applyBorder="1" applyAlignment="1">
      <alignment horizontal="center" vertical="center" wrapText="1"/>
    </xf>
    <xf numFmtId="171" fontId="14" fillId="0" borderId="3" xfId="11" applyNumberFormat="1" applyFont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vertical="center"/>
    </xf>
    <xf numFmtId="0" fontId="13" fillId="3" borderId="26" xfId="0" applyFont="1" applyFill="1" applyBorder="1" applyAlignment="1">
      <alignment vertical="center" wrapText="1"/>
    </xf>
    <xf numFmtId="0" fontId="13" fillId="3" borderId="26" xfId="0" applyFont="1" applyFill="1" applyBorder="1" applyAlignment="1">
      <alignment horizontal="center" vertical="center" wrapText="1"/>
    </xf>
    <xf numFmtId="2" fontId="13" fillId="3" borderId="11" xfId="0" applyNumberFormat="1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174" fontId="13" fillId="3" borderId="12" xfId="0" applyNumberFormat="1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vertical="center"/>
    </xf>
    <xf numFmtId="0" fontId="13" fillId="3" borderId="34" xfId="0" applyFont="1" applyFill="1" applyBorder="1" applyAlignment="1">
      <alignment vertical="center" wrapText="1"/>
    </xf>
    <xf numFmtId="0" fontId="13" fillId="3" borderId="34" xfId="0" applyFont="1" applyFill="1" applyBorder="1" applyAlignment="1">
      <alignment horizontal="center" vertical="center" wrapText="1"/>
    </xf>
    <xf numFmtId="2" fontId="13" fillId="3" borderId="17" xfId="0" applyNumberFormat="1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174" fontId="13" fillId="3" borderId="18" xfId="0" applyNumberFormat="1" applyFont="1" applyFill="1" applyBorder="1" applyAlignment="1">
      <alignment horizontal="center" vertical="center"/>
    </xf>
    <xf numFmtId="10" fontId="13" fillId="3" borderId="11" xfId="0" applyNumberFormat="1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174" fontId="13" fillId="3" borderId="32" xfId="0" applyNumberFormat="1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9" fontId="13" fillId="3" borderId="11" xfId="0" applyNumberFormat="1" applyFont="1" applyFill="1" applyBorder="1" applyAlignment="1">
      <alignment horizontal="center" vertical="center"/>
    </xf>
    <xf numFmtId="0" fontId="14" fillId="4" borderId="39" xfId="0" applyFont="1" applyFill="1" applyBorder="1" applyAlignment="1">
      <alignment horizontal="center" vertical="center"/>
    </xf>
    <xf numFmtId="0" fontId="14" fillId="4" borderId="40" xfId="0" applyFont="1" applyFill="1" applyBorder="1" applyAlignment="1">
      <alignment horizontal="center" wrapText="1"/>
    </xf>
    <xf numFmtId="0" fontId="14" fillId="4" borderId="40" xfId="0" applyFont="1" applyFill="1" applyBorder="1" applyAlignment="1">
      <alignment horizontal="center" vertical="center" wrapText="1"/>
    </xf>
    <xf numFmtId="171" fontId="14" fillId="4" borderId="41" xfId="0" applyNumberFormat="1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vertical="center"/>
    </xf>
    <xf numFmtId="0" fontId="14" fillId="5" borderId="0" xfId="0" applyFont="1" applyFill="1" applyAlignment="1">
      <alignment wrapText="1"/>
    </xf>
    <xf numFmtId="0" fontId="15" fillId="5" borderId="0" xfId="0" applyFont="1" applyFill="1" applyAlignment="1">
      <alignment horizontal="center" wrapText="1"/>
    </xf>
    <xf numFmtId="0" fontId="15" fillId="5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171" fontId="14" fillId="5" borderId="5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top"/>
      <protection locked="0"/>
    </xf>
  </cellXfs>
  <cellStyles count="12">
    <cellStyle name="Hipervínculo 3" xfId="4" xr:uid="{00000000-0005-0000-0000-000000000000}"/>
    <cellStyle name="Moneda [0] 3 2 2" xfId="6" xr:uid="{0AAF0020-BD82-4D61-9F17-3F36E9A52DF8}"/>
    <cellStyle name="Moneda 3" xfId="9" xr:uid="{FA702D6E-F670-4556-B342-68074F98C4B3}"/>
    <cellStyle name="Moneda 7" xfId="10" xr:uid="{CA279C2B-F1CF-455C-9EA7-27415C780429}"/>
    <cellStyle name="Normal" xfId="0" builtinId="0"/>
    <cellStyle name="Normal 11" xfId="3" xr:uid="{00000000-0005-0000-0000-000004000000}"/>
    <cellStyle name="Normal 2" xfId="1" xr:uid="{00000000-0005-0000-0000-000005000000}"/>
    <cellStyle name="Normal 2 3 2 2" xfId="7" xr:uid="{A1D3007D-528B-449D-B678-6EE9BAD9B03D}"/>
    <cellStyle name="Normal 3" xfId="11" xr:uid="{22E8DAF5-1B50-4F3C-B7F0-D76B31FD3FF6}"/>
    <cellStyle name="Normal 3 2 2" xfId="5" xr:uid="{9D073DF6-B33C-418A-B7E6-FC9EE2A93BB7}"/>
    <cellStyle name="Normal 6" xfId="8" xr:uid="{6CB6E5F5-5660-4369-8BCC-5D6386AFDD3A}"/>
    <cellStyle name="Normal 7" xfId="2" xr:uid="{00000000-0005-0000-0000-000006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2"/>
  <sheetViews>
    <sheetView tabSelected="1" view="pageBreakPreview" topLeftCell="A383" zoomScale="70" zoomScaleNormal="100" zoomScaleSheetLayoutView="70" workbookViewId="0">
      <selection activeCell="C412" sqref="C412"/>
    </sheetView>
  </sheetViews>
  <sheetFormatPr defaultColWidth="9.140625" defaultRowHeight="15"/>
  <cols>
    <col min="1" max="1" width="5.140625" style="5" customWidth="1"/>
    <col min="2" max="2" width="11.140625" style="5" customWidth="1"/>
    <col min="3" max="3" width="62" style="6" customWidth="1"/>
    <col min="4" max="4" width="11.140625" style="18" customWidth="1"/>
    <col min="5" max="5" width="17.5703125" style="29" bestFit="1" customWidth="1"/>
    <col min="6" max="6" width="22" style="7" customWidth="1"/>
    <col min="7" max="7" width="23.28515625" style="8" customWidth="1"/>
    <col min="8" max="8" width="9.140625" customWidth="1"/>
  </cols>
  <sheetData>
    <row r="1" spans="1:7">
      <c r="A1" s="1"/>
      <c r="B1" s="1"/>
      <c r="C1" s="2"/>
      <c r="D1" s="17"/>
      <c r="E1" s="25"/>
      <c r="F1" s="3"/>
      <c r="G1" s="4"/>
    </row>
    <row r="2" spans="1:7">
      <c r="A2" s="237" t="s">
        <v>0</v>
      </c>
      <c r="B2" s="237"/>
      <c r="C2" s="237"/>
      <c r="D2" s="237"/>
      <c r="E2" s="237"/>
      <c r="F2" s="237"/>
      <c r="G2" s="237"/>
    </row>
    <row r="3" spans="1:7">
      <c r="A3" s="237" t="s">
        <v>1</v>
      </c>
      <c r="B3" s="237"/>
      <c r="C3" s="237"/>
      <c r="D3" s="237"/>
      <c r="E3" s="237"/>
      <c r="F3" s="237"/>
      <c r="G3" s="237"/>
    </row>
    <row r="4" spans="1:7">
      <c r="A4" s="1"/>
      <c r="B4" s="1"/>
      <c r="C4" s="2"/>
      <c r="D4" s="17"/>
      <c r="E4" s="25"/>
      <c r="F4" s="3"/>
      <c r="G4" s="4"/>
    </row>
    <row r="5" spans="1:7">
      <c r="A5" s="1"/>
      <c r="B5" s="240" t="s">
        <v>2</v>
      </c>
      <c r="C5" s="240"/>
      <c r="D5" s="240"/>
      <c r="E5" s="240"/>
      <c r="F5" s="240"/>
      <c r="G5" s="240"/>
    </row>
    <row r="6" spans="1:7">
      <c r="B6" s="240"/>
      <c r="C6" s="240"/>
      <c r="D6" s="240"/>
      <c r="E6" s="240"/>
      <c r="F6" s="240"/>
      <c r="G6" s="240"/>
    </row>
    <row r="7" spans="1:7">
      <c r="A7" s="238"/>
      <c r="B7" s="238"/>
      <c r="C7" s="238"/>
      <c r="D7" s="238"/>
      <c r="E7" s="238"/>
      <c r="F7" s="238"/>
      <c r="G7" s="238"/>
    </row>
    <row r="9" spans="1:7">
      <c r="A9" s="1"/>
      <c r="B9" s="9" t="s">
        <v>3</v>
      </c>
      <c r="C9" s="2"/>
      <c r="D9" s="17"/>
      <c r="E9" s="25"/>
      <c r="F9" s="3"/>
      <c r="G9" s="4"/>
    </row>
    <row r="10" spans="1:7">
      <c r="A10" s="1"/>
      <c r="B10" s="9" t="s">
        <v>4</v>
      </c>
      <c r="C10" s="2"/>
      <c r="D10" s="17"/>
      <c r="E10" s="25"/>
      <c r="F10" s="3"/>
      <c r="G10" s="4"/>
    </row>
    <row r="11" spans="1:7" ht="14.45" customHeight="1">
      <c r="A11" s="1"/>
      <c r="B11" s="242" t="s">
        <v>5</v>
      </c>
      <c r="C11" s="243"/>
      <c r="D11" s="17"/>
      <c r="E11" s="25"/>
      <c r="F11" s="3"/>
      <c r="G11" s="4"/>
    </row>
    <row r="12" spans="1:7">
      <c r="A12" s="1"/>
      <c r="B12" s="1" t="s">
        <v>6</v>
      </c>
      <c r="C12" s="2"/>
      <c r="D12" s="17"/>
      <c r="E12" s="25"/>
      <c r="F12" s="3"/>
      <c r="G12" s="4"/>
    </row>
    <row r="13" spans="1:7">
      <c r="A13" s="1"/>
      <c r="B13" s="1"/>
      <c r="C13" s="2"/>
      <c r="D13" s="17"/>
      <c r="E13" s="25"/>
      <c r="F13" s="3"/>
      <c r="G13" s="4"/>
    </row>
    <row r="14" spans="1:7">
      <c r="A14" s="1"/>
      <c r="B14" s="9" t="s">
        <v>7</v>
      </c>
      <c r="C14" s="13"/>
      <c r="D14" s="17"/>
      <c r="E14" s="25"/>
      <c r="F14" s="3"/>
      <c r="G14" s="4"/>
    </row>
    <row r="15" spans="1:7">
      <c r="A15" s="1"/>
      <c r="B15" s="1"/>
      <c r="C15" s="2"/>
      <c r="D15" s="17"/>
      <c r="E15" s="25"/>
      <c r="F15" s="3"/>
      <c r="G15" s="4"/>
    </row>
    <row r="16" spans="1:7">
      <c r="A16" s="1"/>
      <c r="B16" s="1" t="s">
        <v>8</v>
      </c>
      <c r="C16" s="2"/>
      <c r="D16" s="17"/>
      <c r="E16" s="25"/>
      <c r="F16" s="3"/>
      <c r="G16" s="4"/>
    </row>
    <row r="17" spans="1:7" ht="15.75" thickBot="1">
      <c r="A17" s="1"/>
      <c r="B17" s="1"/>
      <c r="C17" s="2"/>
      <c r="D17" s="17"/>
      <c r="E17" s="25"/>
      <c r="F17" s="3"/>
      <c r="G17" s="4"/>
    </row>
    <row r="18" spans="1:7">
      <c r="A18" s="1"/>
      <c r="B18" s="224" t="s">
        <v>9</v>
      </c>
      <c r="C18" s="225" t="s">
        <v>10</v>
      </c>
      <c r="D18" s="225" t="s">
        <v>11</v>
      </c>
      <c r="E18" s="226" t="s">
        <v>12</v>
      </c>
      <c r="F18" s="226" t="s">
        <v>13</v>
      </c>
      <c r="G18" s="227" t="s">
        <v>14</v>
      </c>
    </row>
    <row r="19" spans="1:7" ht="15.75" thickBot="1">
      <c r="A19" s="1"/>
      <c r="B19" s="234"/>
      <c r="C19" s="235"/>
      <c r="D19" s="235"/>
      <c r="E19" s="235"/>
      <c r="F19" s="235"/>
      <c r="G19" s="236"/>
    </row>
    <row r="20" spans="1:7">
      <c r="A20" s="1"/>
      <c r="B20" s="228">
        <v>1</v>
      </c>
      <c r="C20" s="229" t="s">
        <v>15</v>
      </c>
      <c r="D20" s="230"/>
      <c r="E20" s="231"/>
      <c r="F20" s="232"/>
      <c r="G20" s="233"/>
    </row>
    <row r="21" spans="1:7">
      <c r="A21" s="1"/>
      <c r="B21" s="37" t="s">
        <v>16</v>
      </c>
      <c r="C21" s="38" t="s">
        <v>17</v>
      </c>
      <c r="D21" s="39" t="s">
        <v>18</v>
      </c>
      <c r="E21" s="40">
        <v>6700.1000000000013</v>
      </c>
      <c r="F21" s="41"/>
      <c r="G21" s="193"/>
    </row>
    <row r="22" spans="1:7">
      <c r="A22" s="1"/>
      <c r="B22" s="37" t="s">
        <v>19</v>
      </c>
      <c r="C22" s="38" t="s">
        <v>20</v>
      </c>
      <c r="D22" s="39" t="s">
        <v>21</v>
      </c>
      <c r="E22" s="40">
        <v>3797.9122500000003</v>
      </c>
      <c r="F22" s="41"/>
      <c r="G22" s="193"/>
    </row>
    <row r="23" spans="1:7">
      <c r="A23" s="1"/>
      <c r="B23" s="37" t="s">
        <v>22</v>
      </c>
      <c r="C23" s="38" t="s">
        <v>23</v>
      </c>
      <c r="D23" s="39" t="s">
        <v>21</v>
      </c>
      <c r="E23" s="40">
        <v>759.58245000000011</v>
      </c>
      <c r="F23" s="41"/>
      <c r="G23" s="193"/>
    </row>
    <row r="24" spans="1:7">
      <c r="A24" s="1"/>
      <c r="B24" s="37" t="s">
        <v>24</v>
      </c>
      <c r="C24" s="38" t="s">
        <v>25</v>
      </c>
      <c r="D24" s="39" t="s">
        <v>21</v>
      </c>
      <c r="E24" s="40">
        <v>3485.3602499999988</v>
      </c>
      <c r="F24" s="41"/>
      <c r="G24" s="193"/>
    </row>
    <row r="25" spans="1:7">
      <c r="A25" s="1"/>
      <c r="B25" s="42" t="s">
        <v>26</v>
      </c>
      <c r="C25" s="38" t="s">
        <v>27</v>
      </c>
      <c r="D25" s="39" t="s">
        <v>21</v>
      </c>
      <c r="E25" s="43">
        <v>29186.279989999999</v>
      </c>
      <c r="F25" s="41"/>
      <c r="G25" s="193"/>
    </row>
    <row r="26" spans="1:7">
      <c r="A26" s="1"/>
      <c r="B26" s="37" t="s">
        <v>28</v>
      </c>
      <c r="C26" s="38" t="s">
        <v>29</v>
      </c>
      <c r="D26" s="39" t="s">
        <v>30</v>
      </c>
      <c r="E26" s="40">
        <v>1315.2699999999998</v>
      </c>
      <c r="F26" s="41"/>
      <c r="G26" s="193"/>
    </row>
    <row r="27" spans="1:7">
      <c r="A27" s="1"/>
      <c r="B27" s="37" t="s">
        <v>31</v>
      </c>
      <c r="C27" s="38" t="s">
        <v>32</v>
      </c>
      <c r="D27" s="39" t="s">
        <v>21</v>
      </c>
      <c r="E27" s="40">
        <v>2195.6765250000008</v>
      </c>
      <c r="F27" s="41"/>
      <c r="G27" s="193"/>
    </row>
    <row r="28" spans="1:7">
      <c r="A28" s="1"/>
      <c r="B28" s="37" t="s">
        <v>33</v>
      </c>
      <c r="C28" s="38" t="s">
        <v>34</v>
      </c>
      <c r="D28" s="39" t="s">
        <v>35</v>
      </c>
      <c r="E28" s="40">
        <v>281.06</v>
      </c>
      <c r="F28" s="41"/>
      <c r="G28" s="193"/>
    </row>
    <row r="29" spans="1:7" ht="15.75" thickBot="1">
      <c r="A29" s="1"/>
      <c r="B29" s="44"/>
      <c r="C29" s="45" t="s">
        <v>36</v>
      </c>
      <c r="D29" s="46"/>
      <c r="E29" s="47"/>
      <c r="F29" s="48"/>
      <c r="G29" s="194">
        <f>SUM(G21:G28)</f>
        <v>0</v>
      </c>
    </row>
    <row r="30" spans="1:7" ht="15.75" thickBot="1">
      <c r="A30" s="1"/>
      <c r="B30" s="49"/>
      <c r="C30" s="50"/>
      <c r="D30" s="51"/>
      <c r="E30" s="52"/>
      <c r="F30" s="52"/>
      <c r="G30" s="53"/>
    </row>
    <row r="31" spans="1:7">
      <c r="A31" s="1"/>
      <c r="B31" s="31">
        <v>2</v>
      </c>
      <c r="C31" s="32" t="s">
        <v>37</v>
      </c>
      <c r="D31" s="33"/>
      <c r="E31" s="34"/>
      <c r="F31" s="35"/>
      <c r="G31" s="36"/>
    </row>
    <row r="32" spans="1:7">
      <c r="A32" s="1"/>
      <c r="B32" s="37" t="s">
        <v>38</v>
      </c>
      <c r="C32" s="38" t="s">
        <v>39</v>
      </c>
      <c r="D32" s="39" t="s">
        <v>18</v>
      </c>
      <c r="E32" s="40">
        <v>1051.164</v>
      </c>
      <c r="F32" s="41"/>
      <c r="G32" s="193"/>
    </row>
    <row r="33" spans="1:7">
      <c r="A33" s="1"/>
      <c r="B33" s="37" t="s">
        <v>40</v>
      </c>
      <c r="C33" s="38" t="s">
        <v>41</v>
      </c>
      <c r="D33" s="39" t="s">
        <v>21</v>
      </c>
      <c r="E33" s="40">
        <v>313.16112499999986</v>
      </c>
      <c r="F33" s="41"/>
      <c r="G33" s="193"/>
    </row>
    <row r="34" spans="1:7" ht="26.25">
      <c r="A34" s="1"/>
      <c r="B34" s="37" t="s">
        <v>42</v>
      </c>
      <c r="C34" s="38" t="s">
        <v>43</v>
      </c>
      <c r="D34" s="39" t="s">
        <v>21</v>
      </c>
      <c r="E34" s="40">
        <v>249.39839999999995</v>
      </c>
      <c r="F34" s="41"/>
      <c r="G34" s="193"/>
    </row>
    <row r="35" spans="1:7" ht="26.25">
      <c r="A35" s="1"/>
      <c r="B35" s="37" t="s">
        <v>44</v>
      </c>
      <c r="C35" s="38" t="s">
        <v>45</v>
      </c>
      <c r="D35" s="39" t="s">
        <v>18</v>
      </c>
      <c r="E35" s="40">
        <v>232</v>
      </c>
      <c r="F35" s="41"/>
      <c r="G35" s="193"/>
    </row>
    <row r="36" spans="1:7" ht="15.75" thickBot="1">
      <c r="A36" s="1"/>
      <c r="B36" s="44"/>
      <c r="C36" s="45" t="s">
        <v>36</v>
      </c>
      <c r="D36" s="46"/>
      <c r="E36" s="47"/>
      <c r="F36" s="48"/>
      <c r="G36" s="194">
        <f>SUM(G32:G35)</f>
        <v>0</v>
      </c>
    </row>
    <row r="37" spans="1:7" ht="15.75" thickBot="1">
      <c r="A37" s="1"/>
      <c r="B37" s="49"/>
      <c r="C37" s="50"/>
      <c r="D37" s="51"/>
      <c r="E37" s="52"/>
      <c r="F37" s="52"/>
      <c r="G37" s="53"/>
    </row>
    <row r="38" spans="1:7" ht="15.75" thickBot="1">
      <c r="A38" s="1"/>
      <c r="B38" s="31">
        <v>3</v>
      </c>
      <c r="C38" s="32" t="s">
        <v>46</v>
      </c>
      <c r="D38" s="33"/>
      <c r="E38" s="34"/>
      <c r="F38" s="35"/>
      <c r="G38" s="36"/>
    </row>
    <row r="39" spans="1:7">
      <c r="A39" s="1"/>
      <c r="B39" s="54" t="s">
        <v>47</v>
      </c>
      <c r="C39" s="55" t="s">
        <v>48</v>
      </c>
      <c r="D39" s="56" t="s">
        <v>49</v>
      </c>
      <c r="E39" s="57">
        <v>344141.46215159947</v>
      </c>
      <c r="F39" s="195"/>
      <c r="G39" s="196"/>
    </row>
    <row r="40" spans="1:7" ht="26.25">
      <c r="A40" s="1"/>
      <c r="B40" s="37" t="s">
        <v>50</v>
      </c>
      <c r="C40" s="38" t="s">
        <v>51</v>
      </c>
      <c r="D40" s="39" t="s">
        <v>30</v>
      </c>
      <c r="E40" s="40">
        <v>465.08102130254775</v>
      </c>
      <c r="F40" s="41"/>
      <c r="G40" s="193"/>
    </row>
    <row r="41" spans="1:7">
      <c r="A41" s="1"/>
      <c r="B41" s="37" t="s">
        <v>52</v>
      </c>
      <c r="C41" s="38" t="s">
        <v>53</v>
      </c>
      <c r="D41" s="39" t="s">
        <v>30</v>
      </c>
      <c r="E41" s="40">
        <v>1030.7221750000001</v>
      </c>
      <c r="F41" s="41"/>
      <c r="G41" s="193"/>
    </row>
    <row r="42" spans="1:7" ht="26.25">
      <c r="A42" s="1"/>
      <c r="B42" s="37" t="s">
        <v>54</v>
      </c>
      <c r="C42" s="38" t="s">
        <v>55</v>
      </c>
      <c r="D42" s="39" t="s">
        <v>30</v>
      </c>
      <c r="E42" s="40">
        <v>179.1156</v>
      </c>
      <c r="F42" s="41"/>
      <c r="G42" s="193"/>
    </row>
    <row r="43" spans="1:7">
      <c r="A43" s="1"/>
      <c r="B43" s="37" t="s">
        <v>56</v>
      </c>
      <c r="C43" s="38" t="s">
        <v>57</v>
      </c>
      <c r="D43" s="39" t="s">
        <v>21</v>
      </c>
      <c r="E43" s="40">
        <v>61.44</v>
      </c>
      <c r="F43" s="41"/>
      <c r="G43" s="193"/>
    </row>
    <row r="44" spans="1:7">
      <c r="A44" s="1"/>
      <c r="B44" s="37" t="s">
        <v>58</v>
      </c>
      <c r="C44" s="38" t="s">
        <v>59</v>
      </c>
      <c r="D44" s="39" t="s">
        <v>30</v>
      </c>
      <c r="E44" s="40">
        <v>56.094999999999999</v>
      </c>
      <c r="F44" s="41"/>
      <c r="G44" s="193"/>
    </row>
    <row r="45" spans="1:7">
      <c r="A45" s="1"/>
      <c r="B45" s="37" t="s">
        <v>60</v>
      </c>
      <c r="C45" s="38" t="s">
        <v>61</v>
      </c>
      <c r="D45" s="39" t="s">
        <v>35</v>
      </c>
      <c r="E45" s="40">
        <v>40.799999999999997</v>
      </c>
      <c r="F45" s="41"/>
      <c r="G45" s="193"/>
    </row>
    <row r="46" spans="1:7">
      <c r="A46" s="1"/>
      <c r="B46" s="37" t="s">
        <v>62</v>
      </c>
      <c r="C46" s="38" t="s">
        <v>63</v>
      </c>
      <c r="D46" s="39" t="s">
        <v>64</v>
      </c>
      <c r="E46" s="40">
        <v>8</v>
      </c>
      <c r="F46" s="41"/>
      <c r="G46" s="193"/>
    </row>
    <row r="47" spans="1:7" ht="26.25">
      <c r="A47" s="1"/>
      <c r="B47" s="37" t="s">
        <v>65</v>
      </c>
      <c r="C47" s="38" t="s">
        <v>66</v>
      </c>
      <c r="D47" s="39" t="s">
        <v>67</v>
      </c>
      <c r="E47" s="40">
        <v>2</v>
      </c>
      <c r="F47" s="41"/>
      <c r="G47" s="193"/>
    </row>
    <row r="48" spans="1:7" ht="26.25">
      <c r="A48" s="1"/>
      <c r="B48" s="37" t="s">
        <v>68</v>
      </c>
      <c r="C48" s="38" t="s">
        <v>69</v>
      </c>
      <c r="D48" s="39" t="s">
        <v>64</v>
      </c>
      <c r="E48" s="40">
        <v>2</v>
      </c>
      <c r="F48" s="41"/>
      <c r="G48" s="193"/>
    </row>
    <row r="49" spans="1:7" ht="26.25">
      <c r="A49" s="1"/>
      <c r="B49" s="37" t="s">
        <v>70</v>
      </c>
      <c r="C49" s="38" t="s">
        <v>71</v>
      </c>
      <c r="D49" s="39" t="s">
        <v>35</v>
      </c>
      <c r="E49" s="40">
        <v>4</v>
      </c>
      <c r="F49" s="41"/>
      <c r="G49" s="193"/>
    </row>
    <row r="50" spans="1:7" ht="15.75" thickBot="1">
      <c r="A50" s="1"/>
      <c r="B50" s="44"/>
      <c r="C50" s="45" t="s">
        <v>36</v>
      </c>
      <c r="D50" s="46"/>
      <c r="E50" s="47"/>
      <c r="F50" s="48"/>
      <c r="G50" s="194">
        <f>SUM(G39:G49)</f>
        <v>0</v>
      </c>
    </row>
    <row r="51" spans="1:7" ht="15.75" thickBot="1">
      <c r="A51" s="1"/>
      <c r="B51" s="49"/>
      <c r="C51" s="50"/>
      <c r="D51" s="51"/>
      <c r="E51" s="52"/>
      <c r="F51" s="52"/>
      <c r="G51" s="53"/>
    </row>
    <row r="52" spans="1:7">
      <c r="A52" s="1"/>
      <c r="B52" s="31">
        <v>4</v>
      </c>
      <c r="C52" s="32" t="s">
        <v>72</v>
      </c>
      <c r="D52" s="33"/>
      <c r="E52" s="34"/>
      <c r="F52" s="35"/>
      <c r="G52" s="36"/>
    </row>
    <row r="53" spans="1:7">
      <c r="A53" s="1"/>
      <c r="B53" s="37" t="s">
        <v>73</v>
      </c>
      <c r="C53" s="38" t="s">
        <v>74</v>
      </c>
      <c r="D53" s="39" t="s">
        <v>18</v>
      </c>
      <c r="E53" s="40">
        <v>3755.8900000000003</v>
      </c>
      <c r="F53" s="41"/>
      <c r="G53" s="193"/>
    </row>
    <row r="54" spans="1:7">
      <c r="A54" s="1"/>
      <c r="B54" s="37" t="s">
        <v>75</v>
      </c>
      <c r="C54" s="38" t="s">
        <v>76</v>
      </c>
      <c r="D54" s="39" t="s">
        <v>21</v>
      </c>
      <c r="E54" s="40">
        <v>4.6592000000000002</v>
      </c>
      <c r="F54" s="41"/>
      <c r="G54" s="193"/>
    </row>
    <row r="55" spans="1:7">
      <c r="A55" s="1"/>
      <c r="B55" s="37" t="s">
        <v>77</v>
      </c>
      <c r="C55" s="58" t="s">
        <v>78</v>
      </c>
      <c r="D55" s="59" t="s">
        <v>79</v>
      </c>
      <c r="E55" s="43">
        <v>13133.505868999999</v>
      </c>
      <c r="F55" s="41"/>
      <c r="G55" s="193"/>
    </row>
    <row r="56" spans="1:7">
      <c r="A56" s="1"/>
      <c r="B56" s="37" t="s">
        <v>80</v>
      </c>
      <c r="C56" s="38" t="s">
        <v>81</v>
      </c>
      <c r="D56" s="39" t="s">
        <v>79</v>
      </c>
      <c r="E56" s="40">
        <v>4495.7699999999995</v>
      </c>
      <c r="F56" s="41"/>
      <c r="G56" s="193"/>
    </row>
    <row r="57" spans="1:7">
      <c r="A57" s="1"/>
      <c r="B57" s="37" t="s">
        <v>82</v>
      </c>
      <c r="C57" s="38" t="s">
        <v>83</v>
      </c>
      <c r="D57" s="39" t="s">
        <v>79</v>
      </c>
      <c r="E57" s="40">
        <v>638.48399999999992</v>
      </c>
      <c r="F57" s="41"/>
      <c r="G57" s="193"/>
    </row>
    <row r="58" spans="1:7" ht="26.25">
      <c r="A58" s="1"/>
      <c r="B58" s="37" t="s">
        <v>84</v>
      </c>
      <c r="C58" s="38" t="s">
        <v>85</v>
      </c>
      <c r="D58" s="39" t="s">
        <v>86</v>
      </c>
      <c r="E58" s="40">
        <v>132.54</v>
      </c>
      <c r="F58" s="41"/>
      <c r="G58" s="193"/>
    </row>
    <row r="59" spans="1:7" ht="26.25">
      <c r="A59" s="1"/>
      <c r="B59" s="37" t="s">
        <v>87</v>
      </c>
      <c r="C59" s="38" t="s">
        <v>88</v>
      </c>
      <c r="D59" s="39" t="s">
        <v>18</v>
      </c>
      <c r="E59" s="40">
        <v>345.06150000000002</v>
      </c>
      <c r="F59" s="41"/>
      <c r="G59" s="193"/>
    </row>
    <row r="60" spans="1:7">
      <c r="A60" s="1"/>
      <c r="B60" s="37" t="s">
        <v>89</v>
      </c>
      <c r="C60" s="38" t="s">
        <v>90</v>
      </c>
      <c r="D60" s="39" t="s">
        <v>18</v>
      </c>
      <c r="E60" s="40">
        <v>595.18200000000002</v>
      </c>
      <c r="F60" s="41"/>
      <c r="G60" s="193"/>
    </row>
    <row r="61" spans="1:7" ht="26.25">
      <c r="A61" s="1"/>
      <c r="B61" s="37" t="s">
        <v>91</v>
      </c>
      <c r="C61" s="38" t="s">
        <v>92</v>
      </c>
      <c r="D61" s="39" t="s">
        <v>93</v>
      </c>
      <c r="E61" s="40">
        <v>20</v>
      </c>
      <c r="F61" s="41"/>
      <c r="G61" s="193"/>
    </row>
    <row r="62" spans="1:7" ht="26.25">
      <c r="A62" s="1"/>
      <c r="B62" s="37" t="s">
        <v>94</v>
      </c>
      <c r="C62" s="38" t="s">
        <v>95</v>
      </c>
      <c r="D62" s="39" t="s">
        <v>93</v>
      </c>
      <c r="E62" s="40">
        <v>99</v>
      </c>
      <c r="F62" s="41"/>
      <c r="G62" s="193"/>
    </row>
    <row r="63" spans="1:7" ht="26.25">
      <c r="A63" s="1"/>
      <c r="B63" s="37" t="s">
        <v>96</v>
      </c>
      <c r="C63" s="38" t="s">
        <v>97</v>
      </c>
      <c r="D63" s="39" t="s">
        <v>98</v>
      </c>
      <c r="E63" s="40">
        <v>8</v>
      </c>
      <c r="F63" s="41"/>
      <c r="G63" s="193"/>
    </row>
    <row r="64" spans="1:7">
      <c r="A64" s="1"/>
      <c r="B64" s="37" t="s">
        <v>99</v>
      </c>
      <c r="C64" s="38" t="s">
        <v>100</v>
      </c>
      <c r="D64" s="39" t="s">
        <v>18</v>
      </c>
      <c r="E64" s="40">
        <v>979.62924999999984</v>
      </c>
      <c r="F64" s="41"/>
      <c r="G64" s="193"/>
    </row>
    <row r="65" spans="1:7" ht="26.25">
      <c r="A65" s="1"/>
      <c r="B65" s="37" t="s">
        <v>101</v>
      </c>
      <c r="C65" s="38" t="s">
        <v>102</v>
      </c>
      <c r="D65" s="39" t="s">
        <v>18</v>
      </c>
      <c r="E65" s="40">
        <v>38</v>
      </c>
      <c r="F65" s="41"/>
      <c r="G65" s="193"/>
    </row>
    <row r="66" spans="1:7" ht="15.75" thickBot="1">
      <c r="A66" s="1"/>
      <c r="B66" s="44"/>
      <c r="C66" s="45" t="s">
        <v>36</v>
      </c>
      <c r="D66" s="46"/>
      <c r="E66" s="47"/>
      <c r="F66" s="48"/>
      <c r="G66" s="194">
        <f>SUM(G53:G65)</f>
        <v>0</v>
      </c>
    </row>
    <row r="67" spans="1:7" ht="15.75" thickBot="1">
      <c r="A67" s="1"/>
      <c r="B67" s="49"/>
      <c r="C67" s="50"/>
      <c r="D67" s="51"/>
      <c r="E67" s="52"/>
      <c r="F67" s="52"/>
      <c r="G67" s="53"/>
    </row>
    <row r="68" spans="1:7">
      <c r="A68" s="1"/>
      <c r="B68" s="31">
        <v>5</v>
      </c>
      <c r="C68" s="32" t="s">
        <v>103</v>
      </c>
      <c r="D68" s="33"/>
      <c r="E68" s="34"/>
      <c r="F68" s="35"/>
      <c r="G68" s="36"/>
    </row>
    <row r="69" spans="1:7">
      <c r="A69" s="1"/>
      <c r="B69" s="37" t="s">
        <v>104</v>
      </c>
      <c r="C69" s="38" t="s">
        <v>105</v>
      </c>
      <c r="D69" s="39" t="s">
        <v>18</v>
      </c>
      <c r="E69" s="40">
        <v>2962.7840000000015</v>
      </c>
      <c r="F69" s="41"/>
      <c r="G69" s="193"/>
    </row>
    <row r="70" spans="1:7">
      <c r="A70" s="1"/>
      <c r="B70" s="37" t="s">
        <v>106</v>
      </c>
      <c r="C70" s="38" t="s">
        <v>107</v>
      </c>
      <c r="D70" s="39" t="s">
        <v>35</v>
      </c>
      <c r="E70" s="40">
        <v>776.0499999999995</v>
      </c>
      <c r="F70" s="41"/>
      <c r="G70" s="193"/>
    </row>
    <row r="71" spans="1:7">
      <c r="A71" s="1"/>
      <c r="B71" s="37" t="s">
        <v>108</v>
      </c>
      <c r="C71" s="38" t="s">
        <v>109</v>
      </c>
      <c r="D71" s="39" t="s">
        <v>35</v>
      </c>
      <c r="E71" s="40">
        <v>1737.7000000000005</v>
      </c>
      <c r="F71" s="41"/>
      <c r="G71" s="193"/>
    </row>
    <row r="72" spans="1:7">
      <c r="A72" s="1"/>
      <c r="B72" s="37" t="s">
        <v>110</v>
      </c>
      <c r="C72" s="38" t="s">
        <v>111</v>
      </c>
      <c r="D72" s="39" t="s">
        <v>18</v>
      </c>
      <c r="E72" s="40">
        <v>4159.1419999999989</v>
      </c>
      <c r="F72" s="41"/>
      <c r="G72" s="193"/>
    </row>
    <row r="73" spans="1:7" ht="26.25">
      <c r="A73" s="1"/>
      <c r="B73" s="37" t="s">
        <v>112</v>
      </c>
      <c r="C73" s="38" t="s">
        <v>113</v>
      </c>
      <c r="D73" s="39" t="s">
        <v>18</v>
      </c>
      <c r="E73" s="40">
        <v>5622.7999999999993</v>
      </c>
      <c r="F73" s="41"/>
      <c r="G73" s="193"/>
    </row>
    <row r="74" spans="1:7">
      <c r="A74" s="1"/>
      <c r="B74" s="37" t="s">
        <v>114</v>
      </c>
      <c r="C74" s="38" t="s">
        <v>115</v>
      </c>
      <c r="D74" s="39" t="s">
        <v>18</v>
      </c>
      <c r="E74" s="40">
        <v>1840.2680447999999</v>
      </c>
      <c r="F74" s="41"/>
      <c r="G74" s="193"/>
    </row>
    <row r="75" spans="1:7">
      <c r="A75" s="1"/>
      <c r="B75" s="37" t="s">
        <v>116</v>
      </c>
      <c r="C75" s="38" t="s">
        <v>117</v>
      </c>
      <c r="D75" s="39" t="s">
        <v>18</v>
      </c>
      <c r="E75" s="40">
        <v>59.64</v>
      </c>
      <c r="F75" s="41"/>
      <c r="G75" s="193"/>
    </row>
    <row r="76" spans="1:7">
      <c r="A76" s="1"/>
      <c r="B76" s="37" t="s">
        <v>118</v>
      </c>
      <c r="C76" s="60" t="s">
        <v>119</v>
      </c>
      <c r="D76" s="39" t="s">
        <v>18</v>
      </c>
      <c r="E76" s="40">
        <v>280.41999999999996</v>
      </c>
      <c r="F76" s="41"/>
      <c r="G76" s="193"/>
    </row>
    <row r="77" spans="1:7">
      <c r="A77" s="1"/>
      <c r="B77" s="61" t="s">
        <v>120</v>
      </c>
      <c r="C77" s="62" t="s">
        <v>121</v>
      </c>
      <c r="D77" s="63" t="s">
        <v>18</v>
      </c>
      <c r="E77" s="40">
        <v>1840.2680447999999</v>
      </c>
      <c r="F77" s="41"/>
      <c r="G77" s="193"/>
    </row>
    <row r="78" spans="1:7">
      <c r="A78" s="1"/>
      <c r="B78" s="37" t="s">
        <v>122</v>
      </c>
      <c r="C78" s="64" t="s">
        <v>123</v>
      </c>
      <c r="D78" s="39" t="s">
        <v>18</v>
      </c>
      <c r="E78" s="40">
        <v>1840.2680447999999</v>
      </c>
      <c r="F78" s="41"/>
      <c r="G78" s="193"/>
    </row>
    <row r="79" spans="1:7">
      <c r="A79" s="1"/>
      <c r="B79" s="61" t="s">
        <v>124</v>
      </c>
      <c r="C79" s="62" t="s">
        <v>125</v>
      </c>
      <c r="D79" s="63" t="s">
        <v>18</v>
      </c>
      <c r="E79" s="40">
        <v>4159.1419999999989</v>
      </c>
      <c r="F79" s="41"/>
      <c r="G79" s="193"/>
    </row>
    <row r="80" spans="1:7">
      <c r="A80" s="1"/>
      <c r="B80" s="37" t="s">
        <v>126</v>
      </c>
      <c r="C80" s="65" t="s">
        <v>127</v>
      </c>
      <c r="D80" s="39" t="s">
        <v>18</v>
      </c>
      <c r="E80" s="40">
        <v>4159.1419999999989</v>
      </c>
      <c r="F80" s="41"/>
      <c r="G80" s="193"/>
    </row>
    <row r="81" spans="1:7" ht="15.75" thickBot="1">
      <c r="A81" s="1"/>
      <c r="B81" s="44"/>
      <c r="C81" s="45" t="s">
        <v>36</v>
      </c>
      <c r="D81" s="46"/>
      <c r="E81" s="47"/>
      <c r="F81" s="48"/>
      <c r="G81" s="194">
        <f>SUM(G69:G80)</f>
        <v>0</v>
      </c>
    </row>
    <row r="82" spans="1:7" ht="15.75" thickBot="1">
      <c r="A82" s="1"/>
      <c r="B82" s="49"/>
      <c r="C82" s="50"/>
      <c r="D82" s="51"/>
      <c r="E82" s="52"/>
      <c r="F82" s="52"/>
      <c r="G82" s="53"/>
    </row>
    <row r="83" spans="1:7">
      <c r="A83" s="1"/>
      <c r="B83" s="31">
        <v>6</v>
      </c>
      <c r="C83" s="32" t="s">
        <v>128</v>
      </c>
      <c r="D83" s="33"/>
      <c r="E83" s="34"/>
      <c r="F83" s="35"/>
      <c r="G83" s="36"/>
    </row>
    <row r="84" spans="1:7">
      <c r="A84" s="1"/>
      <c r="B84" s="66" t="s">
        <v>129</v>
      </c>
      <c r="C84" s="38" t="s">
        <v>130</v>
      </c>
      <c r="D84" s="39" t="s">
        <v>35</v>
      </c>
      <c r="E84" s="40">
        <v>153.03</v>
      </c>
      <c r="F84" s="41"/>
      <c r="G84" s="193"/>
    </row>
    <row r="85" spans="1:7">
      <c r="A85" s="1"/>
      <c r="B85" s="66" t="s">
        <v>131</v>
      </c>
      <c r="C85" s="38" t="s">
        <v>132</v>
      </c>
      <c r="D85" s="39" t="s">
        <v>35</v>
      </c>
      <c r="E85" s="40">
        <v>35.450000000000003</v>
      </c>
      <c r="F85" s="41"/>
      <c r="G85" s="193"/>
    </row>
    <row r="86" spans="1:7">
      <c r="A86" s="1"/>
      <c r="B86" s="66" t="s">
        <v>133</v>
      </c>
      <c r="C86" s="38" t="s">
        <v>134</v>
      </c>
      <c r="D86" s="39" t="s">
        <v>35</v>
      </c>
      <c r="E86" s="40">
        <v>118.72999999999999</v>
      </c>
      <c r="F86" s="41"/>
      <c r="G86" s="193"/>
    </row>
    <row r="87" spans="1:7">
      <c r="A87" s="1"/>
      <c r="B87" s="66" t="s">
        <v>135</v>
      </c>
      <c r="C87" s="38" t="s">
        <v>136</v>
      </c>
      <c r="D87" s="39" t="s">
        <v>35</v>
      </c>
      <c r="E87" s="40">
        <v>44.36</v>
      </c>
      <c r="F87" s="41"/>
      <c r="G87" s="193"/>
    </row>
    <row r="88" spans="1:7">
      <c r="A88" s="1"/>
      <c r="B88" s="66" t="s">
        <v>137</v>
      </c>
      <c r="C88" s="38" t="s">
        <v>138</v>
      </c>
      <c r="D88" s="39" t="s">
        <v>35</v>
      </c>
      <c r="E88" s="40">
        <v>281.02</v>
      </c>
      <c r="F88" s="41"/>
      <c r="G88" s="193"/>
    </row>
    <row r="89" spans="1:7">
      <c r="A89" s="1"/>
      <c r="B89" s="66" t="s">
        <v>139</v>
      </c>
      <c r="C89" s="38" t="s">
        <v>140</v>
      </c>
      <c r="D89" s="39" t="s">
        <v>35</v>
      </c>
      <c r="E89" s="40">
        <v>283.79000000000002</v>
      </c>
      <c r="F89" s="41"/>
      <c r="G89" s="193"/>
    </row>
    <row r="90" spans="1:7">
      <c r="A90" s="1"/>
      <c r="B90" s="66" t="s">
        <v>141</v>
      </c>
      <c r="C90" s="38" t="s">
        <v>142</v>
      </c>
      <c r="D90" s="39" t="s">
        <v>143</v>
      </c>
      <c r="E90" s="40">
        <v>65</v>
      </c>
      <c r="F90" s="41"/>
      <c r="G90" s="193"/>
    </row>
    <row r="91" spans="1:7">
      <c r="A91" s="1"/>
      <c r="B91" s="66" t="s">
        <v>144</v>
      </c>
      <c r="C91" s="38" t="s">
        <v>145</v>
      </c>
      <c r="D91" s="39" t="s">
        <v>143</v>
      </c>
      <c r="E91" s="40">
        <v>24</v>
      </c>
      <c r="F91" s="41"/>
      <c r="G91" s="193"/>
    </row>
    <row r="92" spans="1:7">
      <c r="A92" s="1"/>
      <c r="B92" s="66" t="s">
        <v>146</v>
      </c>
      <c r="C92" s="38" t="s">
        <v>147</v>
      </c>
      <c r="D92" s="39" t="s">
        <v>148</v>
      </c>
      <c r="E92" s="40">
        <v>69.22</v>
      </c>
      <c r="F92" s="41"/>
      <c r="G92" s="193"/>
    </row>
    <row r="93" spans="1:7">
      <c r="A93" s="1"/>
      <c r="B93" s="66" t="s">
        <v>149</v>
      </c>
      <c r="C93" s="38" t="s">
        <v>150</v>
      </c>
      <c r="D93" s="39" t="s">
        <v>148</v>
      </c>
      <c r="E93" s="40">
        <v>0.95</v>
      </c>
      <c r="F93" s="41"/>
      <c r="G93" s="193"/>
    </row>
    <row r="94" spans="1:7">
      <c r="A94" s="1"/>
      <c r="B94" s="66" t="s">
        <v>151</v>
      </c>
      <c r="C94" s="38" t="s">
        <v>152</v>
      </c>
      <c r="D94" s="39" t="s">
        <v>148</v>
      </c>
      <c r="E94" s="40">
        <v>49.650000000000006</v>
      </c>
      <c r="F94" s="41"/>
      <c r="G94" s="193"/>
    </row>
    <row r="95" spans="1:7">
      <c r="A95" s="1"/>
      <c r="B95" s="66" t="s">
        <v>153</v>
      </c>
      <c r="C95" s="38" t="s">
        <v>154</v>
      </c>
      <c r="D95" s="39" t="s">
        <v>148</v>
      </c>
      <c r="E95" s="40">
        <v>195.08</v>
      </c>
      <c r="F95" s="41"/>
      <c r="G95" s="193"/>
    </row>
    <row r="96" spans="1:7">
      <c r="A96" s="1"/>
      <c r="B96" s="66" t="s">
        <v>155</v>
      </c>
      <c r="C96" s="38" t="s">
        <v>156</v>
      </c>
      <c r="D96" s="39" t="s">
        <v>148</v>
      </c>
      <c r="E96" s="40">
        <v>11.16</v>
      </c>
      <c r="F96" s="41"/>
      <c r="G96" s="193"/>
    </row>
    <row r="97" spans="1:7">
      <c r="A97" s="1"/>
      <c r="B97" s="66" t="s">
        <v>157</v>
      </c>
      <c r="C97" s="38" t="s">
        <v>158</v>
      </c>
      <c r="D97" s="39" t="s">
        <v>148</v>
      </c>
      <c r="E97" s="40">
        <v>40.409999999999997</v>
      </c>
      <c r="F97" s="41"/>
      <c r="G97" s="193"/>
    </row>
    <row r="98" spans="1:7">
      <c r="A98" s="1"/>
      <c r="B98" s="66" t="s">
        <v>159</v>
      </c>
      <c r="C98" s="38" t="s">
        <v>160</v>
      </c>
      <c r="D98" s="39" t="s">
        <v>148</v>
      </c>
      <c r="E98" s="40">
        <v>28.26</v>
      </c>
      <c r="F98" s="41"/>
      <c r="G98" s="193"/>
    </row>
    <row r="99" spans="1:7">
      <c r="A99" s="1"/>
      <c r="B99" s="66" t="s">
        <v>161</v>
      </c>
      <c r="C99" s="38" t="s">
        <v>162</v>
      </c>
      <c r="D99" s="39" t="s">
        <v>93</v>
      </c>
      <c r="E99" s="40">
        <v>22</v>
      </c>
      <c r="F99" s="41"/>
      <c r="G99" s="193"/>
    </row>
    <row r="100" spans="1:7">
      <c r="A100" s="1"/>
      <c r="B100" s="66" t="s">
        <v>163</v>
      </c>
      <c r="C100" s="38" t="s">
        <v>164</v>
      </c>
      <c r="D100" s="39" t="s">
        <v>93</v>
      </c>
      <c r="E100" s="40">
        <v>41</v>
      </c>
      <c r="F100" s="41"/>
      <c r="G100" s="193"/>
    </row>
    <row r="101" spans="1:7">
      <c r="A101" s="1"/>
      <c r="B101" s="66" t="s">
        <v>165</v>
      </c>
      <c r="C101" s="38" t="s">
        <v>166</v>
      </c>
      <c r="D101" s="39" t="s">
        <v>35</v>
      </c>
      <c r="E101" s="40">
        <v>97.19</v>
      </c>
      <c r="F101" s="41"/>
      <c r="G101" s="193"/>
    </row>
    <row r="102" spans="1:7">
      <c r="A102" s="1"/>
      <c r="B102" s="66" t="s">
        <v>167</v>
      </c>
      <c r="C102" s="38" t="s">
        <v>168</v>
      </c>
      <c r="D102" s="39" t="s">
        <v>35</v>
      </c>
      <c r="E102" s="40">
        <v>436.03000000000003</v>
      </c>
      <c r="F102" s="41"/>
      <c r="G102" s="193"/>
    </row>
    <row r="103" spans="1:7">
      <c r="A103" s="1"/>
      <c r="B103" s="66" t="s">
        <v>169</v>
      </c>
      <c r="C103" s="38" t="s">
        <v>170</v>
      </c>
      <c r="D103" s="39" t="s">
        <v>148</v>
      </c>
      <c r="E103" s="40">
        <v>168.32000000000002</v>
      </c>
      <c r="F103" s="41"/>
      <c r="G103" s="193"/>
    </row>
    <row r="104" spans="1:7">
      <c r="A104" s="1"/>
      <c r="B104" s="66" t="s">
        <v>171</v>
      </c>
      <c r="C104" s="38" t="s">
        <v>172</v>
      </c>
      <c r="D104" s="39" t="s">
        <v>35</v>
      </c>
      <c r="E104" s="40">
        <v>183.16</v>
      </c>
      <c r="F104" s="41"/>
      <c r="G104" s="193"/>
    </row>
    <row r="105" spans="1:7">
      <c r="A105" s="1"/>
      <c r="B105" s="66" t="s">
        <v>173</v>
      </c>
      <c r="C105" s="38" t="s">
        <v>174</v>
      </c>
      <c r="D105" s="39" t="s">
        <v>93</v>
      </c>
      <c r="E105" s="40">
        <v>5</v>
      </c>
      <c r="F105" s="41"/>
      <c r="G105" s="193"/>
    </row>
    <row r="106" spans="1:7">
      <c r="A106" s="1"/>
      <c r="B106" s="66" t="s">
        <v>175</v>
      </c>
      <c r="C106" s="38" t="s">
        <v>176</v>
      </c>
      <c r="D106" s="39" t="s">
        <v>93</v>
      </c>
      <c r="E106" s="40">
        <v>1</v>
      </c>
      <c r="F106" s="41"/>
      <c r="G106" s="193"/>
    </row>
    <row r="107" spans="1:7">
      <c r="A107" s="1"/>
      <c r="B107" s="66" t="s">
        <v>177</v>
      </c>
      <c r="C107" s="38" t="s">
        <v>178</v>
      </c>
      <c r="D107" s="39" t="s">
        <v>93</v>
      </c>
      <c r="E107" s="40">
        <v>12</v>
      </c>
      <c r="F107" s="41"/>
      <c r="G107" s="193"/>
    </row>
    <row r="108" spans="1:7">
      <c r="A108" s="1"/>
      <c r="B108" s="66" t="s">
        <v>179</v>
      </c>
      <c r="C108" s="38" t="s">
        <v>180</v>
      </c>
      <c r="D108" s="39" t="s">
        <v>93</v>
      </c>
      <c r="E108" s="40">
        <v>2</v>
      </c>
      <c r="F108" s="41"/>
      <c r="G108" s="193"/>
    </row>
    <row r="109" spans="1:7">
      <c r="A109" s="1"/>
      <c r="B109" s="66" t="s">
        <v>181</v>
      </c>
      <c r="C109" s="38" t="s">
        <v>182</v>
      </c>
      <c r="D109" s="39" t="s">
        <v>93</v>
      </c>
      <c r="E109" s="40">
        <v>9</v>
      </c>
      <c r="F109" s="41"/>
      <c r="G109" s="193"/>
    </row>
    <row r="110" spans="1:7">
      <c r="A110" s="1"/>
      <c r="B110" s="66" t="s">
        <v>183</v>
      </c>
      <c r="C110" s="38" t="s">
        <v>184</v>
      </c>
      <c r="D110" s="39" t="s">
        <v>93</v>
      </c>
      <c r="E110" s="40">
        <v>21</v>
      </c>
      <c r="F110" s="41"/>
      <c r="G110" s="193"/>
    </row>
    <row r="111" spans="1:7">
      <c r="A111" s="1"/>
      <c r="B111" s="66" t="s">
        <v>185</v>
      </c>
      <c r="C111" s="38" t="s">
        <v>186</v>
      </c>
      <c r="D111" s="39" t="s">
        <v>143</v>
      </c>
      <c r="E111" s="40">
        <v>33</v>
      </c>
      <c r="F111" s="41"/>
      <c r="G111" s="193"/>
    </row>
    <row r="112" spans="1:7">
      <c r="A112" s="1"/>
      <c r="B112" s="66" t="s">
        <v>187</v>
      </c>
      <c r="C112" s="38" t="s">
        <v>188</v>
      </c>
      <c r="D112" s="39" t="s">
        <v>98</v>
      </c>
      <c r="E112" s="40">
        <v>9</v>
      </c>
      <c r="F112" s="41"/>
      <c r="G112" s="193"/>
    </row>
    <row r="113" spans="1:7">
      <c r="A113" s="1"/>
      <c r="B113" s="66" t="s">
        <v>189</v>
      </c>
      <c r="C113" s="38" t="s">
        <v>190</v>
      </c>
      <c r="D113" s="39" t="s">
        <v>64</v>
      </c>
      <c r="E113" s="40">
        <v>1</v>
      </c>
      <c r="F113" s="41"/>
      <c r="G113" s="193"/>
    </row>
    <row r="114" spans="1:7">
      <c r="A114" s="1"/>
      <c r="B114" s="66" t="s">
        <v>191</v>
      </c>
      <c r="C114" s="38" t="s">
        <v>192</v>
      </c>
      <c r="D114" s="39" t="s">
        <v>93</v>
      </c>
      <c r="E114" s="40">
        <v>189</v>
      </c>
      <c r="F114" s="41"/>
      <c r="G114" s="193"/>
    </row>
    <row r="115" spans="1:7">
      <c r="A115" s="1"/>
      <c r="B115" s="66" t="s">
        <v>193</v>
      </c>
      <c r="C115" s="38" t="s">
        <v>194</v>
      </c>
      <c r="D115" s="39" t="s">
        <v>35</v>
      </c>
      <c r="E115" s="40">
        <v>77.410000000000011</v>
      </c>
      <c r="F115" s="41"/>
      <c r="G115" s="193"/>
    </row>
    <row r="116" spans="1:7">
      <c r="A116" s="1"/>
      <c r="B116" s="66" t="s">
        <v>195</v>
      </c>
      <c r="C116" s="38" t="s">
        <v>196</v>
      </c>
      <c r="D116" s="39" t="s">
        <v>35</v>
      </c>
      <c r="E116" s="40">
        <v>37.03</v>
      </c>
      <c r="F116" s="41"/>
      <c r="G116" s="193"/>
    </row>
    <row r="117" spans="1:7">
      <c r="A117" s="1"/>
      <c r="B117" s="66" t="s">
        <v>197</v>
      </c>
      <c r="C117" s="38" t="s">
        <v>198</v>
      </c>
      <c r="D117" s="39" t="s">
        <v>35</v>
      </c>
      <c r="E117" s="40">
        <v>104.25999999999998</v>
      </c>
      <c r="F117" s="41"/>
      <c r="G117" s="193"/>
    </row>
    <row r="118" spans="1:7">
      <c r="A118" s="1"/>
      <c r="B118" s="66" t="s">
        <v>199</v>
      </c>
      <c r="C118" s="38" t="s">
        <v>200</v>
      </c>
      <c r="D118" s="39" t="s">
        <v>35</v>
      </c>
      <c r="E118" s="40">
        <v>64.009999999999991</v>
      </c>
      <c r="F118" s="41"/>
      <c r="G118" s="193"/>
    </row>
    <row r="119" spans="1:7">
      <c r="A119" s="1"/>
      <c r="B119" s="66" t="s">
        <v>201</v>
      </c>
      <c r="C119" s="38" t="s">
        <v>202</v>
      </c>
      <c r="D119" s="39" t="s">
        <v>35</v>
      </c>
      <c r="E119" s="40">
        <v>125.98</v>
      </c>
      <c r="F119" s="41"/>
      <c r="G119" s="193"/>
    </row>
    <row r="120" spans="1:7">
      <c r="A120" s="1"/>
      <c r="B120" s="66" t="s">
        <v>203</v>
      </c>
      <c r="C120" s="38" t="s">
        <v>204</v>
      </c>
      <c r="D120" s="39" t="s">
        <v>35</v>
      </c>
      <c r="E120" s="40">
        <v>173.31</v>
      </c>
      <c r="F120" s="41"/>
      <c r="G120" s="193"/>
    </row>
    <row r="121" spans="1:7">
      <c r="A121" s="1"/>
      <c r="B121" s="66" t="s">
        <v>205</v>
      </c>
      <c r="C121" s="38" t="s">
        <v>206</v>
      </c>
      <c r="D121" s="39" t="s">
        <v>35</v>
      </c>
      <c r="E121" s="40">
        <v>216.75000000000003</v>
      </c>
      <c r="F121" s="41"/>
      <c r="G121" s="193"/>
    </row>
    <row r="122" spans="1:7">
      <c r="A122" s="1"/>
      <c r="B122" s="37" t="s">
        <v>207</v>
      </c>
      <c r="C122" s="38" t="s">
        <v>208</v>
      </c>
      <c r="D122" s="39" t="s">
        <v>35</v>
      </c>
      <c r="E122" s="40">
        <v>153.34</v>
      </c>
      <c r="F122" s="41"/>
      <c r="G122" s="193"/>
    </row>
    <row r="123" spans="1:7" ht="26.25">
      <c r="A123" s="1"/>
      <c r="B123" s="37" t="s">
        <v>209</v>
      </c>
      <c r="C123" s="38" t="s">
        <v>210</v>
      </c>
      <c r="D123" s="39" t="s">
        <v>86</v>
      </c>
      <c r="E123" s="40">
        <v>1103.2619999999999</v>
      </c>
      <c r="F123" s="41"/>
      <c r="G123" s="193"/>
    </row>
    <row r="124" spans="1:7">
      <c r="A124" s="1"/>
      <c r="B124" s="37" t="s">
        <v>211</v>
      </c>
      <c r="C124" s="38" t="s">
        <v>212</v>
      </c>
      <c r="D124" s="39" t="s">
        <v>98</v>
      </c>
      <c r="E124" s="40">
        <v>17</v>
      </c>
      <c r="F124" s="41"/>
      <c r="G124" s="193"/>
    </row>
    <row r="125" spans="1:7">
      <c r="A125" s="1"/>
      <c r="B125" s="37" t="s">
        <v>213</v>
      </c>
      <c r="C125" s="38" t="s">
        <v>214</v>
      </c>
      <c r="D125" s="39" t="s">
        <v>98</v>
      </c>
      <c r="E125" s="40">
        <v>9</v>
      </c>
      <c r="F125" s="41"/>
      <c r="G125" s="193"/>
    </row>
    <row r="126" spans="1:7">
      <c r="A126" s="1"/>
      <c r="B126" s="37" t="s">
        <v>215</v>
      </c>
      <c r="C126" s="38" t="s">
        <v>216</v>
      </c>
      <c r="D126" s="39" t="s">
        <v>98</v>
      </c>
      <c r="E126" s="40">
        <v>2</v>
      </c>
      <c r="F126" s="41"/>
      <c r="G126" s="193"/>
    </row>
    <row r="127" spans="1:7">
      <c r="A127" s="1"/>
      <c r="B127" s="37" t="s">
        <v>217</v>
      </c>
      <c r="C127" s="38" t="s">
        <v>218</v>
      </c>
      <c r="D127" s="39" t="s">
        <v>93</v>
      </c>
      <c r="E127" s="40">
        <v>1</v>
      </c>
      <c r="F127" s="41"/>
      <c r="G127" s="193"/>
    </row>
    <row r="128" spans="1:7">
      <c r="A128" s="1"/>
      <c r="B128" s="37" t="s">
        <v>219</v>
      </c>
      <c r="C128" s="38" t="s">
        <v>220</v>
      </c>
      <c r="D128" s="39" t="s">
        <v>148</v>
      </c>
      <c r="E128" s="40">
        <v>53.3</v>
      </c>
      <c r="F128" s="41"/>
      <c r="G128" s="193"/>
    </row>
    <row r="129" spans="1:7">
      <c r="A129" s="1"/>
      <c r="B129" s="66" t="s">
        <v>221</v>
      </c>
      <c r="C129" s="38" t="s">
        <v>222</v>
      </c>
      <c r="D129" s="39" t="s">
        <v>148</v>
      </c>
      <c r="E129" s="40">
        <v>5</v>
      </c>
      <c r="F129" s="41"/>
      <c r="G129" s="193"/>
    </row>
    <row r="130" spans="1:7">
      <c r="A130" s="1"/>
      <c r="B130" s="66" t="s">
        <v>223</v>
      </c>
      <c r="C130" s="38" t="s">
        <v>224</v>
      </c>
      <c r="D130" s="39" t="s">
        <v>148</v>
      </c>
      <c r="E130" s="40">
        <v>68.81</v>
      </c>
      <c r="F130" s="41"/>
      <c r="G130" s="193"/>
    </row>
    <row r="131" spans="1:7" ht="15.75" thickBot="1">
      <c r="A131" s="1"/>
      <c r="B131" s="44"/>
      <c r="C131" s="45" t="s">
        <v>36</v>
      </c>
      <c r="D131" s="46"/>
      <c r="E131" s="47"/>
      <c r="F131" s="48"/>
      <c r="G131" s="194">
        <f>SUM(G84:G130)</f>
        <v>0</v>
      </c>
    </row>
    <row r="132" spans="1:7" ht="15.75" thickBot="1">
      <c r="A132" s="1"/>
      <c r="B132" s="49"/>
      <c r="C132" s="50"/>
      <c r="D132" s="51"/>
      <c r="E132" s="52"/>
      <c r="F132" s="52"/>
      <c r="G132" s="53"/>
    </row>
    <row r="133" spans="1:7">
      <c r="A133" s="1"/>
      <c r="B133" s="31">
        <v>7</v>
      </c>
      <c r="C133" s="32" t="s">
        <v>225</v>
      </c>
      <c r="D133" s="33"/>
      <c r="E133" s="34"/>
      <c r="F133" s="35"/>
      <c r="G133" s="36"/>
    </row>
    <row r="134" spans="1:7">
      <c r="A134" s="1"/>
      <c r="B134" s="37" t="s">
        <v>226</v>
      </c>
      <c r="C134" s="38" t="s">
        <v>227</v>
      </c>
      <c r="D134" s="39" t="s">
        <v>18</v>
      </c>
      <c r="E134" s="40">
        <v>809.40999999999974</v>
      </c>
      <c r="F134" s="41"/>
      <c r="G134" s="193"/>
    </row>
    <row r="135" spans="1:7">
      <c r="A135" s="1"/>
      <c r="B135" s="37" t="s">
        <v>228</v>
      </c>
      <c r="C135" s="38" t="s">
        <v>229</v>
      </c>
      <c r="D135" s="39" t="s">
        <v>18</v>
      </c>
      <c r="E135" s="40">
        <v>823.7199999999998</v>
      </c>
      <c r="F135" s="41"/>
      <c r="G135" s="193"/>
    </row>
    <row r="136" spans="1:7" ht="26.25">
      <c r="A136" s="1"/>
      <c r="B136" s="37" t="s">
        <v>230</v>
      </c>
      <c r="C136" s="38" t="s">
        <v>231</v>
      </c>
      <c r="D136" s="39" t="s">
        <v>18</v>
      </c>
      <c r="E136" s="40">
        <v>659.38</v>
      </c>
      <c r="F136" s="41"/>
      <c r="G136" s="193"/>
    </row>
    <row r="137" spans="1:7">
      <c r="A137" s="1"/>
      <c r="B137" s="37" t="s">
        <v>232</v>
      </c>
      <c r="C137" s="38" t="s">
        <v>233</v>
      </c>
      <c r="D137" s="39" t="s">
        <v>18</v>
      </c>
      <c r="E137" s="40">
        <v>150.03</v>
      </c>
      <c r="F137" s="41"/>
      <c r="G137" s="193"/>
    </row>
    <row r="138" spans="1:7">
      <c r="A138" s="1"/>
      <c r="B138" s="37" t="s">
        <v>234</v>
      </c>
      <c r="C138" s="38" t="s">
        <v>235</v>
      </c>
      <c r="D138" s="39" t="s">
        <v>18</v>
      </c>
      <c r="E138" s="40">
        <v>1604.0000000000002</v>
      </c>
      <c r="F138" s="41"/>
      <c r="G138" s="193"/>
    </row>
    <row r="139" spans="1:7" ht="15.75" thickBot="1">
      <c r="A139" s="1"/>
      <c r="B139" s="44"/>
      <c r="C139" s="45" t="s">
        <v>36</v>
      </c>
      <c r="D139" s="46"/>
      <c r="E139" s="47"/>
      <c r="F139" s="48"/>
      <c r="G139" s="194">
        <f ca="1">SUM(G134:G139)</f>
        <v>0</v>
      </c>
    </row>
    <row r="140" spans="1:7" ht="15.75" thickBot="1">
      <c r="A140" s="1"/>
      <c r="B140" s="49"/>
      <c r="C140" s="50"/>
      <c r="D140" s="51"/>
      <c r="E140" s="52"/>
      <c r="F140" s="52"/>
      <c r="G140" s="53"/>
    </row>
    <row r="141" spans="1:7">
      <c r="A141" s="1"/>
      <c r="B141" s="31">
        <v>8</v>
      </c>
      <c r="C141" s="32" t="s">
        <v>236</v>
      </c>
      <c r="D141" s="33"/>
      <c r="E141" s="34"/>
      <c r="F141" s="35"/>
      <c r="G141" s="36"/>
    </row>
    <row r="142" spans="1:7">
      <c r="A142" s="1"/>
      <c r="B142" s="37" t="s">
        <v>237</v>
      </c>
      <c r="C142" s="38" t="s">
        <v>238</v>
      </c>
      <c r="D142" s="39" t="s">
        <v>18</v>
      </c>
      <c r="E142" s="40">
        <v>148.44999999999999</v>
      </c>
      <c r="F142" s="41"/>
      <c r="G142" s="193"/>
    </row>
    <row r="143" spans="1:7">
      <c r="A143" s="1"/>
      <c r="B143" s="37" t="s">
        <v>239</v>
      </c>
      <c r="C143" s="38" t="s">
        <v>240</v>
      </c>
      <c r="D143" s="39" t="s">
        <v>148</v>
      </c>
      <c r="E143" s="40">
        <v>50</v>
      </c>
      <c r="F143" s="41"/>
      <c r="G143" s="193"/>
    </row>
    <row r="144" spans="1:7" ht="26.25">
      <c r="A144" s="1"/>
      <c r="B144" s="37" t="s">
        <v>241</v>
      </c>
      <c r="C144" s="38" t="s">
        <v>242</v>
      </c>
      <c r="D144" s="39" t="s">
        <v>18</v>
      </c>
      <c r="E144" s="40">
        <v>417.70799999999997</v>
      </c>
      <c r="F144" s="41"/>
      <c r="G144" s="193"/>
    </row>
    <row r="145" spans="1:7">
      <c r="A145" s="1"/>
      <c r="B145" s="37" t="s">
        <v>243</v>
      </c>
      <c r="C145" s="38" t="s">
        <v>244</v>
      </c>
      <c r="D145" s="39" t="s">
        <v>18</v>
      </c>
      <c r="E145" s="40">
        <v>3348.01</v>
      </c>
      <c r="F145" s="41"/>
      <c r="G145" s="193"/>
    </row>
    <row r="146" spans="1:7">
      <c r="A146" s="1"/>
      <c r="B146" s="37" t="s">
        <v>245</v>
      </c>
      <c r="C146" s="38" t="s">
        <v>246</v>
      </c>
      <c r="D146" s="39" t="s">
        <v>18</v>
      </c>
      <c r="E146" s="40">
        <v>449.85999999999996</v>
      </c>
      <c r="F146" s="41"/>
      <c r="G146" s="193"/>
    </row>
    <row r="147" spans="1:7" ht="26.25">
      <c r="A147" s="1"/>
      <c r="B147" s="37" t="s">
        <v>247</v>
      </c>
      <c r="C147" s="38" t="s">
        <v>248</v>
      </c>
      <c r="D147" s="39" t="s">
        <v>18</v>
      </c>
      <c r="E147" s="40">
        <v>54.54</v>
      </c>
      <c r="F147" s="41"/>
      <c r="G147" s="193"/>
    </row>
    <row r="148" spans="1:7">
      <c r="A148" s="1"/>
      <c r="B148" s="37" t="s">
        <v>249</v>
      </c>
      <c r="C148" s="38" t="s">
        <v>250</v>
      </c>
      <c r="D148" s="39" t="s">
        <v>18</v>
      </c>
      <c r="E148" s="40">
        <v>1040.3800000000001</v>
      </c>
      <c r="F148" s="41"/>
      <c r="G148" s="193"/>
    </row>
    <row r="149" spans="1:7" ht="15.75" thickBot="1">
      <c r="A149" s="1"/>
      <c r="B149" s="44"/>
      <c r="C149" s="45" t="s">
        <v>36</v>
      </c>
      <c r="D149" s="46"/>
      <c r="E149" s="47"/>
      <c r="F149" s="48"/>
      <c r="G149" s="194">
        <f>SUM(G142:G148)</f>
        <v>0</v>
      </c>
    </row>
    <row r="150" spans="1:7" ht="15.75" thickBot="1">
      <c r="A150" s="1"/>
      <c r="B150" s="49"/>
      <c r="C150" s="50"/>
      <c r="D150" s="51"/>
      <c r="E150" s="52"/>
      <c r="F150" s="52"/>
      <c r="G150" s="53"/>
    </row>
    <row r="151" spans="1:7">
      <c r="A151" s="1"/>
      <c r="B151" s="31">
        <v>9</v>
      </c>
      <c r="C151" s="32" t="s">
        <v>251</v>
      </c>
      <c r="D151" s="33"/>
      <c r="E151" s="34"/>
      <c r="F151" s="35"/>
      <c r="G151" s="36"/>
    </row>
    <row r="152" spans="1:7" ht="39">
      <c r="A152" s="1"/>
      <c r="B152" s="37" t="s">
        <v>252</v>
      </c>
      <c r="C152" s="38" t="s">
        <v>253</v>
      </c>
      <c r="D152" s="39" t="s">
        <v>93</v>
      </c>
      <c r="E152" s="40">
        <v>8</v>
      </c>
      <c r="F152" s="41"/>
      <c r="G152" s="193"/>
    </row>
    <row r="153" spans="1:7" ht="39">
      <c r="A153" s="1"/>
      <c r="B153" s="37" t="s">
        <v>254</v>
      </c>
      <c r="C153" s="38" t="s">
        <v>255</v>
      </c>
      <c r="D153" s="39" t="s">
        <v>93</v>
      </c>
      <c r="E153" s="40">
        <v>22</v>
      </c>
      <c r="F153" s="41"/>
      <c r="G153" s="193"/>
    </row>
    <row r="154" spans="1:7" ht="39">
      <c r="A154" s="1"/>
      <c r="B154" s="37" t="s">
        <v>256</v>
      </c>
      <c r="C154" s="38" t="s">
        <v>257</v>
      </c>
      <c r="D154" s="39" t="s">
        <v>93</v>
      </c>
      <c r="E154" s="40">
        <v>22</v>
      </c>
      <c r="F154" s="41"/>
      <c r="G154" s="193"/>
    </row>
    <row r="155" spans="1:7">
      <c r="A155" s="1"/>
      <c r="B155" s="37" t="s">
        <v>258</v>
      </c>
      <c r="C155" s="38" t="s">
        <v>259</v>
      </c>
      <c r="D155" s="39" t="s">
        <v>93</v>
      </c>
      <c r="E155" s="40">
        <v>8</v>
      </c>
      <c r="F155" s="41"/>
      <c r="G155" s="193"/>
    </row>
    <row r="156" spans="1:7" ht="39">
      <c r="A156" s="1"/>
      <c r="B156" s="37" t="s">
        <v>260</v>
      </c>
      <c r="C156" s="38" t="s">
        <v>261</v>
      </c>
      <c r="D156" s="39" t="s">
        <v>93</v>
      </c>
      <c r="E156" s="40">
        <v>6</v>
      </c>
      <c r="F156" s="41"/>
      <c r="G156" s="193"/>
    </row>
    <row r="157" spans="1:7" ht="39">
      <c r="A157" s="1"/>
      <c r="B157" s="67" t="s">
        <v>262</v>
      </c>
      <c r="C157" s="38" t="s">
        <v>263</v>
      </c>
      <c r="D157" s="39" t="s">
        <v>148</v>
      </c>
      <c r="E157" s="40">
        <v>37.050000000000004</v>
      </c>
      <c r="F157" s="41"/>
      <c r="G157" s="193"/>
    </row>
    <row r="158" spans="1:7" ht="26.25">
      <c r="A158" s="1"/>
      <c r="B158" s="37" t="s">
        <v>264</v>
      </c>
      <c r="C158" s="38" t="s">
        <v>265</v>
      </c>
      <c r="D158" s="39" t="s">
        <v>64</v>
      </c>
      <c r="E158" s="40">
        <v>4</v>
      </c>
      <c r="F158" s="41"/>
      <c r="G158" s="193"/>
    </row>
    <row r="159" spans="1:7" ht="26.25">
      <c r="A159" s="1"/>
      <c r="B159" s="37" t="s">
        <v>266</v>
      </c>
      <c r="C159" s="38" t="s">
        <v>267</v>
      </c>
      <c r="D159" s="39" t="s">
        <v>93</v>
      </c>
      <c r="E159" s="40">
        <v>1</v>
      </c>
      <c r="F159" s="41"/>
      <c r="G159" s="193"/>
    </row>
    <row r="160" spans="1:7">
      <c r="A160" s="1"/>
      <c r="B160" s="37" t="s">
        <v>268</v>
      </c>
      <c r="C160" s="38" t="s">
        <v>269</v>
      </c>
      <c r="D160" s="39" t="s">
        <v>93</v>
      </c>
      <c r="E160" s="40">
        <v>22</v>
      </c>
      <c r="F160" s="41"/>
      <c r="G160" s="193"/>
    </row>
    <row r="161" spans="1:7" ht="26.25">
      <c r="A161" s="1"/>
      <c r="B161" s="37" t="s">
        <v>270</v>
      </c>
      <c r="C161" s="38" t="s">
        <v>271</v>
      </c>
      <c r="D161" s="39" t="s">
        <v>93</v>
      </c>
      <c r="E161" s="40">
        <v>14</v>
      </c>
      <c r="F161" s="41"/>
      <c r="G161" s="193"/>
    </row>
    <row r="162" spans="1:7" ht="26.25">
      <c r="A162" s="1"/>
      <c r="B162" s="37" t="s">
        <v>272</v>
      </c>
      <c r="C162" s="38" t="s">
        <v>273</v>
      </c>
      <c r="D162" s="39" t="s">
        <v>86</v>
      </c>
      <c r="E162" s="40">
        <v>56.936</v>
      </c>
      <c r="F162" s="41"/>
      <c r="G162" s="193"/>
    </row>
    <row r="163" spans="1:7">
      <c r="A163" s="1"/>
      <c r="B163" s="37" t="s">
        <v>274</v>
      </c>
      <c r="C163" s="38" t="s">
        <v>275</v>
      </c>
      <c r="D163" s="39" t="s">
        <v>18</v>
      </c>
      <c r="E163" s="40">
        <v>25.349999999999994</v>
      </c>
      <c r="F163" s="41"/>
      <c r="G163" s="193"/>
    </row>
    <row r="164" spans="1:7" ht="26.25">
      <c r="A164" s="1"/>
      <c r="B164" s="37" t="s">
        <v>276</v>
      </c>
      <c r="C164" s="38" t="s">
        <v>277</v>
      </c>
      <c r="D164" s="39" t="s">
        <v>93</v>
      </c>
      <c r="E164" s="40">
        <v>15</v>
      </c>
      <c r="F164" s="41"/>
      <c r="G164" s="193"/>
    </row>
    <row r="165" spans="1:7" ht="15.75" thickBot="1">
      <c r="A165" s="1"/>
      <c r="B165" s="68"/>
      <c r="C165" s="45" t="s">
        <v>36</v>
      </c>
      <c r="D165" s="46"/>
      <c r="E165" s="47"/>
      <c r="F165" s="48"/>
      <c r="G165" s="194">
        <f>SUM(G152:G164)</f>
        <v>0</v>
      </c>
    </row>
    <row r="166" spans="1:7" ht="15.75" thickBot="1">
      <c r="A166" s="1"/>
      <c r="B166" s="49"/>
      <c r="C166" s="50"/>
      <c r="D166" s="51"/>
      <c r="E166" s="52"/>
      <c r="F166" s="52"/>
      <c r="G166" s="53"/>
    </row>
    <row r="167" spans="1:7">
      <c r="A167" s="1"/>
      <c r="B167" s="31">
        <v>10</v>
      </c>
      <c r="C167" s="32" t="s">
        <v>278</v>
      </c>
      <c r="D167" s="33"/>
      <c r="E167" s="34"/>
      <c r="F167" s="35"/>
      <c r="G167" s="36"/>
    </row>
    <row r="168" spans="1:7" ht="26.25">
      <c r="A168" s="1"/>
      <c r="B168" s="37" t="s">
        <v>279</v>
      </c>
      <c r="C168" s="38" t="s">
        <v>280</v>
      </c>
      <c r="D168" s="39" t="s">
        <v>86</v>
      </c>
      <c r="E168" s="40">
        <v>121.35</v>
      </c>
      <c r="F168" s="41"/>
      <c r="G168" s="193"/>
    </row>
    <row r="169" spans="1:7">
      <c r="A169" s="1"/>
      <c r="B169" s="37" t="s">
        <v>281</v>
      </c>
      <c r="C169" s="38" t="s">
        <v>282</v>
      </c>
      <c r="D169" s="39" t="s">
        <v>35</v>
      </c>
      <c r="E169" s="69">
        <v>50.559999999999995</v>
      </c>
      <c r="F169" s="41"/>
      <c r="G169" s="193"/>
    </row>
    <row r="170" spans="1:7" ht="26.25">
      <c r="A170" s="1"/>
      <c r="B170" s="37" t="s">
        <v>283</v>
      </c>
      <c r="C170" s="38" t="s">
        <v>284</v>
      </c>
      <c r="D170" s="39" t="s">
        <v>86</v>
      </c>
      <c r="E170" s="40">
        <v>1185.2409999999998</v>
      </c>
      <c r="F170" s="41"/>
      <c r="G170" s="193"/>
    </row>
    <row r="171" spans="1:7">
      <c r="A171" s="1"/>
      <c r="B171" s="37" t="s">
        <v>285</v>
      </c>
      <c r="C171" s="38" t="s">
        <v>286</v>
      </c>
      <c r="D171" s="39" t="s">
        <v>18</v>
      </c>
      <c r="E171" s="40">
        <v>20.159999999999997</v>
      </c>
      <c r="F171" s="41"/>
      <c r="G171" s="193"/>
    </row>
    <row r="172" spans="1:7">
      <c r="A172" s="1"/>
      <c r="B172" s="37" t="s">
        <v>287</v>
      </c>
      <c r="C172" s="38" t="s">
        <v>288</v>
      </c>
      <c r="D172" s="39" t="s">
        <v>18</v>
      </c>
      <c r="E172" s="40">
        <v>59.88000000000001</v>
      </c>
      <c r="F172" s="41"/>
      <c r="G172" s="193"/>
    </row>
    <row r="173" spans="1:7" ht="26.25">
      <c r="A173" s="1"/>
      <c r="B173" s="37" t="s">
        <v>289</v>
      </c>
      <c r="C173" s="38" t="s">
        <v>290</v>
      </c>
      <c r="D173" s="39" t="s">
        <v>18</v>
      </c>
      <c r="E173" s="40">
        <v>49.98</v>
      </c>
      <c r="F173" s="41"/>
      <c r="G173" s="193"/>
    </row>
    <row r="174" spans="1:7">
      <c r="A174" s="1"/>
      <c r="B174" s="37" t="s">
        <v>291</v>
      </c>
      <c r="C174" s="38" t="s">
        <v>292</v>
      </c>
      <c r="D174" s="39" t="s">
        <v>86</v>
      </c>
      <c r="E174" s="40">
        <v>13.23</v>
      </c>
      <c r="F174" s="41"/>
      <c r="G174" s="193"/>
    </row>
    <row r="175" spans="1:7">
      <c r="A175" s="1"/>
      <c r="B175" s="37" t="s">
        <v>293</v>
      </c>
      <c r="C175" s="38" t="s">
        <v>294</v>
      </c>
      <c r="D175" s="39" t="s">
        <v>35</v>
      </c>
      <c r="E175" s="40">
        <v>85.3</v>
      </c>
      <c r="F175" s="41"/>
      <c r="G175" s="193"/>
    </row>
    <row r="176" spans="1:7" ht="26.25">
      <c r="A176" s="1"/>
      <c r="B176" s="37" t="s">
        <v>295</v>
      </c>
      <c r="C176" s="38" t="s">
        <v>296</v>
      </c>
      <c r="D176" s="39" t="s">
        <v>35</v>
      </c>
      <c r="E176" s="40">
        <v>574</v>
      </c>
      <c r="F176" s="41"/>
      <c r="G176" s="193"/>
    </row>
    <row r="177" spans="1:7">
      <c r="A177" s="1"/>
      <c r="B177" s="37" t="s">
        <v>297</v>
      </c>
      <c r="C177" s="38" t="s">
        <v>298</v>
      </c>
      <c r="D177" s="39" t="s">
        <v>18</v>
      </c>
      <c r="E177" s="40">
        <v>8.75</v>
      </c>
      <c r="F177" s="41"/>
      <c r="G177" s="193"/>
    </row>
    <row r="178" spans="1:7" ht="26.25">
      <c r="A178" s="1"/>
      <c r="B178" s="37" t="s">
        <v>299</v>
      </c>
      <c r="C178" s="38" t="s">
        <v>300</v>
      </c>
      <c r="D178" s="39" t="s">
        <v>93</v>
      </c>
      <c r="E178" s="40">
        <v>1</v>
      </c>
      <c r="F178" s="41"/>
      <c r="G178" s="193"/>
    </row>
    <row r="179" spans="1:7" ht="15.75" thickBot="1">
      <c r="A179" s="1"/>
      <c r="B179" s="44"/>
      <c r="C179" s="45" t="s">
        <v>36</v>
      </c>
      <c r="D179" s="46"/>
      <c r="E179" s="47"/>
      <c r="F179" s="48"/>
      <c r="G179" s="194">
        <f>SUM(G168:G178)</f>
        <v>0</v>
      </c>
    </row>
    <row r="180" spans="1:7" ht="15.75" thickBot="1">
      <c r="A180" s="1"/>
      <c r="B180" s="49"/>
      <c r="C180" s="50"/>
      <c r="D180" s="51"/>
      <c r="E180" s="52"/>
      <c r="F180" s="52"/>
      <c r="G180" s="53"/>
    </row>
    <row r="181" spans="1:7">
      <c r="A181" s="1"/>
      <c r="B181" s="31">
        <v>11</v>
      </c>
      <c r="C181" s="32" t="s">
        <v>301</v>
      </c>
      <c r="D181" s="33"/>
      <c r="E181" s="34"/>
      <c r="F181" s="35"/>
      <c r="G181" s="36"/>
    </row>
    <row r="182" spans="1:7">
      <c r="A182" s="1"/>
      <c r="B182" s="37" t="s">
        <v>302</v>
      </c>
      <c r="C182" s="38" t="s">
        <v>303</v>
      </c>
      <c r="D182" s="70" t="s">
        <v>18</v>
      </c>
      <c r="E182" s="40">
        <v>1494.02</v>
      </c>
      <c r="F182" s="41"/>
      <c r="G182" s="193"/>
    </row>
    <row r="183" spans="1:7" ht="26.25">
      <c r="A183" s="1"/>
      <c r="B183" s="37" t="s">
        <v>304</v>
      </c>
      <c r="C183" s="38" t="s">
        <v>305</v>
      </c>
      <c r="D183" s="70" t="s">
        <v>35</v>
      </c>
      <c r="E183" s="71">
        <v>232.76</v>
      </c>
      <c r="F183" s="197"/>
      <c r="G183" s="193"/>
    </row>
    <row r="184" spans="1:7" ht="26.25">
      <c r="A184" s="1"/>
      <c r="B184" s="37" t="s">
        <v>306</v>
      </c>
      <c r="C184" s="38" t="s">
        <v>307</v>
      </c>
      <c r="D184" s="70" t="s">
        <v>18</v>
      </c>
      <c r="E184" s="71">
        <v>456.33</v>
      </c>
      <c r="F184" s="197"/>
      <c r="G184" s="193"/>
    </row>
    <row r="185" spans="1:7">
      <c r="A185" s="1"/>
      <c r="B185" s="37" t="s">
        <v>308</v>
      </c>
      <c r="C185" s="38" t="s">
        <v>309</v>
      </c>
      <c r="D185" s="70" t="s">
        <v>21</v>
      </c>
      <c r="E185" s="71">
        <v>1123.6400000000001</v>
      </c>
      <c r="F185" s="197"/>
      <c r="G185" s="193"/>
    </row>
    <row r="186" spans="1:7">
      <c r="A186" s="1"/>
      <c r="B186" s="37" t="s">
        <v>310</v>
      </c>
      <c r="C186" s="38" t="s">
        <v>311</v>
      </c>
      <c r="D186" s="70" t="s">
        <v>21</v>
      </c>
      <c r="E186" s="71">
        <v>577.01850000000002</v>
      </c>
      <c r="F186" s="197"/>
      <c r="G186" s="193"/>
    </row>
    <row r="187" spans="1:7">
      <c r="A187" s="1"/>
      <c r="B187" s="37" t="s">
        <v>312</v>
      </c>
      <c r="C187" s="38" t="s">
        <v>313</v>
      </c>
      <c r="D187" s="70" t="s">
        <v>21</v>
      </c>
      <c r="E187" s="40">
        <v>449.45600000000002</v>
      </c>
      <c r="F187" s="41"/>
      <c r="G187" s="193"/>
    </row>
    <row r="188" spans="1:7">
      <c r="A188" s="1"/>
      <c r="B188" s="37" t="s">
        <v>314</v>
      </c>
      <c r="C188" s="38" t="s">
        <v>315</v>
      </c>
      <c r="D188" s="70" t="s">
        <v>21</v>
      </c>
      <c r="E188" s="40">
        <v>21.941000000000003</v>
      </c>
      <c r="F188" s="41"/>
      <c r="G188" s="193"/>
    </row>
    <row r="189" spans="1:7" ht="26.25">
      <c r="A189" s="1"/>
      <c r="B189" s="37" t="s">
        <v>316</v>
      </c>
      <c r="C189" s="38" t="s">
        <v>317</v>
      </c>
      <c r="D189" s="70" t="s">
        <v>21</v>
      </c>
      <c r="E189" s="40">
        <v>44.986000000000004</v>
      </c>
      <c r="F189" s="41"/>
      <c r="G189" s="193"/>
    </row>
    <row r="190" spans="1:7" ht="26.25">
      <c r="A190" s="1"/>
      <c r="B190" s="37" t="s">
        <v>318</v>
      </c>
      <c r="C190" s="38" t="s">
        <v>319</v>
      </c>
      <c r="D190" s="70" t="s">
        <v>18</v>
      </c>
      <c r="E190" s="40">
        <v>89.51</v>
      </c>
      <c r="F190" s="41"/>
      <c r="G190" s="193"/>
    </row>
    <row r="191" spans="1:7" ht="26.25">
      <c r="A191" s="1"/>
      <c r="B191" s="37" t="s">
        <v>320</v>
      </c>
      <c r="C191" s="38" t="s">
        <v>321</v>
      </c>
      <c r="D191" s="70" t="s">
        <v>35</v>
      </c>
      <c r="E191" s="40">
        <v>47.899999999999991</v>
      </c>
      <c r="F191" s="41"/>
      <c r="G191" s="193"/>
    </row>
    <row r="192" spans="1:7" ht="26.25">
      <c r="A192" s="1"/>
      <c r="B192" s="37" t="s">
        <v>322</v>
      </c>
      <c r="C192" s="38" t="s">
        <v>323</v>
      </c>
      <c r="D192" s="70" t="s">
        <v>35</v>
      </c>
      <c r="E192" s="40">
        <v>379.56999999999994</v>
      </c>
      <c r="F192" s="41"/>
      <c r="G192" s="193"/>
    </row>
    <row r="193" spans="1:7" ht="15.75" thickBot="1">
      <c r="A193" s="1"/>
      <c r="B193" s="44"/>
      <c r="C193" s="45" t="s">
        <v>36</v>
      </c>
      <c r="D193" s="46"/>
      <c r="E193" s="72"/>
      <c r="F193" s="48"/>
      <c r="G193" s="194">
        <f>SUM(G182:G192)</f>
        <v>0</v>
      </c>
    </row>
    <row r="194" spans="1:7" ht="15.75" thickBot="1">
      <c r="A194" s="1"/>
      <c r="B194" s="49"/>
      <c r="C194" s="50"/>
      <c r="D194" s="51"/>
      <c r="E194" s="52"/>
      <c r="F194" s="52"/>
      <c r="G194" s="53"/>
    </row>
    <row r="195" spans="1:7">
      <c r="A195" s="1"/>
      <c r="B195" s="31">
        <v>12</v>
      </c>
      <c r="C195" s="32" t="s">
        <v>324</v>
      </c>
      <c r="D195" s="33"/>
      <c r="E195" s="34"/>
      <c r="F195" s="35"/>
      <c r="G195" s="36"/>
    </row>
    <row r="196" spans="1:7" ht="39">
      <c r="A196" s="1"/>
      <c r="B196" s="37" t="s">
        <v>325</v>
      </c>
      <c r="C196" s="38" t="s">
        <v>326</v>
      </c>
      <c r="D196" s="39" t="s">
        <v>93</v>
      </c>
      <c r="E196" s="40">
        <v>1</v>
      </c>
      <c r="F196" s="41"/>
      <c r="G196" s="193"/>
    </row>
    <row r="197" spans="1:7" ht="26.25">
      <c r="A197" s="1"/>
      <c r="B197" s="37" t="s">
        <v>327</v>
      </c>
      <c r="C197" s="38" t="s">
        <v>328</v>
      </c>
      <c r="D197" s="39" t="s">
        <v>93</v>
      </c>
      <c r="E197" s="40">
        <v>1</v>
      </c>
      <c r="F197" s="41"/>
      <c r="G197" s="193"/>
    </row>
    <row r="198" spans="1:7" ht="39">
      <c r="A198" s="1"/>
      <c r="B198" s="37" t="s">
        <v>329</v>
      </c>
      <c r="C198" s="38" t="s">
        <v>330</v>
      </c>
      <c r="D198" s="39" t="s">
        <v>98</v>
      </c>
      <c r="E198" s="40">
        <v>1</v>
      </c>
      <c r="F198" s="41"/>
      <c r="G198" s="193"/>
    </row>
    <row r="199" spans="1:7" ht="26.25">
      <c r="A199" s="1"/>
      <c r="B199" s="37" t="s">
        <v>331</v>
      </c>
      <c r="C199" s="38" t="s">
        <v>332</v>
      </c>
      <c r="D199" s="39" t="s">
        <v>93</v>
      </c>
      <c r="E199" s="40">
        <v>1</v>
      </c>
      <c r="F199" s="41"/>
      <c r="G199" s="193"/>
    </row>
    <row r="200" spans="1:7" ht="15.75" thickBot="1">
      <c r="A200" s="1"/>
      <c r="B200" s="44"/>
      <c r="C200" s="45" t="s">
        <v>36</v>
      </c>
      <c r="D200" s="46"/>
      <c r="E200" s="47"/>
      <c r="F200" s="48"/>
      <c r="G200" s="194">
        <f>SUM(G196:G199)</f>
        <v>0</v>
      </c>
    </row>
    <row r="201" spans="1:7" ht="15.75" thickBot="1">
      <c r="A201" s="1"/>
      <c r="B201" s="73"/>
      <c r="C201" s="74"/>
      <c r="D201" s="75"/>
      <c r="E201" s="76"/>
      <c r="F201" s="77"/>
      <c r="G201" s="78"/>
    </row>
    <row r="202" spans="1:7" ht="15.75" thickBot="1">
      <c r="A202" s="1"/>
      <c r="B202" s="79">
        <v>13</v>
      </c>
      <c r="C202" s="80" t="s">
        <v>333</v>
      </c>
      <c r="D202" s="81"/>
      <c r="E202" s="82"/>
      <c r="F202" s="83"/>
      <c r="G202" s="84"/>
    </row>
    <row r="203" spans="1:7">
      <c r="A203" s="1"/>
      <c r="B203" s="85" t="s">
        <v>334</v>
      </c>
      <c r="C203" s="86"/>
      <c r="D203" s="87"/>
      <c r="E203" s="88"/>
      <c r="F203" s="89"/>
      <c r="G203" s="90"/>
    </row>
    <row r="204" spans="1:7" ht="39">
      <c r="A204" s="1"/>
      <c r="B204" s="91" t="s">
        <v>335</v>
      </c>
      <c r="C204" s="92" t="s">
        <v>336</v>
      </c>
      <c r="D204" s="93" t="s">
        <v>64</v>
      </c>
      <c r="E204" s="94">
        <v>163</v>
      </c>
      <c r="F204" s="95"/>
      <c r="G204" s="193"/>
    </row>
    <row r="205" spans="1:7" ht="39">
      <c r="A205" s="1"/>
      <c r="B205" s="91" t="s">
        <v>337</v>
      </c>
      <c r="C205" s="92" t="s">
        <v>338</v>
      </c>
      <c r="D205" s="93" t="s">
        <v>64</v>
      </c>
      <c r="E205" s="94">
        <v>84</v>
      </c>
      <c r="F205" s="95"/>
      <c r="G205" s="193"/>
    </row>
    <row r="206" spans="1:7" ht="39">
      <c r="A206" s="1"/>
      <c r="B206" s="91" t="s">
        <v>339</v>
      </c>
      <c r="C206" s="92" t="s">
        <v>340</v>
      </c>
      <c r="D206" s="93" t="s">
        <v>64</v>
      </c>
      <c r="E206" s="94">
        <v>22</v>
      </c>
      <c r="F206" s="95"/>
      <c r="G206" s="193"/>
    </row>
    <row r="207" spans="1:7" ht="39">
      <c r="A207" s="1"/>
      <c r="B207" s="91" t="s">
        <v>341</v>
      </c>
      <c r="C207" s="92" t="s">
        <v>342</v>
      </c>
      <c r="D207" s="93" t="s">
        <v>64</v>
      </c>
      <c r="E207" s="94">
        <v>2</v>
      </c>
      <c r="F207" s="95"/>
      <c r="G207" s="193"/>
    </row>
    <row r="208" spans="1:7" ht="39">
      <c r="A208" s="1"/>
      <c r="B208" s="91" t="s">
        <v>343</v>
      </c>
      <c r="C208" s="92" t="s">
        <v>344</v>
      </c>
      <c r="D208" s="93" t="s">
        <v>64</v>
      </c>
      <c r="E208" s="94">
        <v>54</v>
      </c>
      <c r="F208" s="95"/>
      <c r="G208" s="193"/>
    </row>
    <row r="209" spans="1:7" ht="39">
      <c r="A209" s="1"/>
      <c r="B209" s="91" t="s">
        <v>345</v>
      </c>
      <c r="C209" s="92" t="s">
        <v>346</v>
      </c>
      <c r="D209" s="93" t="s">
        <v>64</v>
      </c>
      <c r="E209" s="94">
        <v>66</v>
      </c>
      <c r="F209" s="95"/>
      <c r="G209" s="193"/>
    </row>
    <row r="210" spans="1:7" ht="39">
      <c r="A210" s="1"/>
      <c r="B210" s="91" t="s">
        <v>347</v>
      </c>
      <c r="C210" s="92" t="s">
        <v>348</v>
      </c>
      <c r="D210" s="93" t="s">
        <v>64</v>
      </c>
      <c r="E210" s="94">
        <v>13</v>
      </c>
      <c r="F210" s="95"/>
      <c r="G210" s="193"/>
    </row>
    <row r="211" spans="1:7" ht="39">
      <c r="A211" s="1"/>
      <c r="B211" s="91" t="s">
        <v>349</v>
      </c>
      <c r="C211" s="92" t="s">
        <v>350</v>
      </c>
      <c r="D211" s="93" t="s">
        <v>64</v>
      </c>
      <c r="E211" s="94">
        <v>24</v>
      </c>
      <c r="F211" s="95"/>
      <c r="G211" s="193"/>
    </row>
    <row r="212" spans="1:7" ht="39">
      <c r="A212" s="1"/>
      <c r="B212" s="91" t="s">
        <v>351</v>
      </c>
      <c r="C212" s="92" t="s">
        <v>352</v>
      </c>
      <c r="D212" s="93" t="s">
        <v>64</v>
      </c>
      <c r="E212" s="94">
        <v>24</v>
      </c>
      <c r="F212" s="95"/>
      <c r="G212" s="193"/>
    </row>
    <row r="213" spans="1:7" ht="39">
      <c r="A213" s="1"/>
      <c r="B213" s="91" t="s">
        <v>353</v>
      </c>
      <c r="C213" s="92" t="s">
        <v>354</v>
      </c>
      <c r="D213" s="93" t="s">
        <v>64</v>
      </c>
      <c r="E213" s="94">
        <v>4</v>
      </c>
      <c r="F213" s="95"/>
      <c r="G213" s="193"/>
    </row>
    <row r="214" spans="1:7" ht="39">
      <c r="A214" s="1"/>
      <c r="B214" s="91" t="s">
        <v>355</v>
      </c>
      <c r="C214" s="92" t="s">
        <v>356</v>
      </c>
      <c r="D214" s="93" t="s">
        <v>64</v>
      </c>
      <c r="E214" s="94">
        <v>3</v>
      </c>
      <c r="F214" s="95"/>
      <c r="G214" s="193"/>
    </row>
    <row r="215" spans="1:7" ht="39">
      <c r="A215" s="1"/>
      <c r="B215" s="91" t="s">
        <v>357</v>
      </c>
      <c r="C215" s="92" t="s">
        <v>358</v>
      </c>
      <c r="D215" s="93" t="s">
        <v>64</v>
      </c>
      <c r="E215" s="94">
        <v>2</v>
      </c>
      <c r="F215" s="95"/>
      <c r="G215" s="193"/>
    </row>
    <row r="216" spans="1:7" ht="15.75" thickBot="1">
      <c r="A216" s="1"/>
      <c r="B216" s="96"/>
      <c r="C216" s="97" t="s">
        <v>36</v>
      </c>
      <c r="D216" s="98"/>
      <c r="E216" s="99"/>
      <c r="F216" s="100"/>
      <c r="G216" s="198">
        <f>SUM(G204:G215)</f>
        <v>0</v>
      </c>
    </row>
    <row r="217" spans="1:7" ht="15.75" thickBot="1">
      <c r="A217" s="1"/>
      <c r="B217" s="101"/>
      <c r="C217" s="102"/>
      <c r="D217" s="102"/>
      <c r="E217" s="103"/>
      <c r="F217" s="103"/>
      <c r="G217" s="104"/>
    </row>
    <row r="218" spans="1:7">
      <c r="A218" s="1"/>
      <c r="B218" s="105" t="s">
        <v>359</v>
      </c>
      <c r="C218" s="106"/>
      <c r="D218" s="107"/>
      <c r="E218" s="108"/>
      <c r="F218" s="109"/>
      <c r="G218" s="110"/>
    </row>
    <row r="219" spans="1:7" ht="39">
      <c r="A219" s="1"/>
      <c r="B219" s="91" t="s">
        <v>360</v>
      </c>
      <c r="C219" s="92" t="s">
        <v>361</v>
      </c>
      <c r="D219" s="93" t="s">
        <v>64</v>
      </c>
      <c r="E219" s="94">
        <v>110</v>
      </c>
      <c r="F219" s="95"/>
      <c r="G219" s="193"/>
    </row>
    <row r="220" spans="1:7" ht="39">
      <c r="A220" s="1"/>
      <c r="B220" s="91" t="s">
        <v>362</v>
      </c>
      <c r="C220" s="92" t="s">
        <v>363</v>
      </c>
      <c r="D220" s="93" t="s">
        <v>64</v>
      </c>
      <c r="E220" s="94">
        <v>16</v>
      </c>
      <c r="F220" s="95"/>
      <c r="G220" s="193"/>
    </row>
    <row r="221" spans="1:7" ht="15.75" thickBot="1">
      <c r="A221" s="1"/>
      <c r="B221" s="96"/>
      <c r="C221" s="97" t="s">
        <v>36</v>
      </c>
      <c r="D221" s="98"/>
      <c r="E221" s="99"/>
      <c r="F221" s="100"/>
      <c r="G221" s="198">
        <f>SUM(G219:G220)</f>
        <v>0</v>
      </c>
    </row>
    <row r="222" spans="1:7" ht="15.75" thickBot="1">
      <c r="A222" s="1"/>
      <c r="B222" s="101"/>
      <c r="C222" s="102"/>
      <c r="D222" s="102"/>
      <c r="E222" s="103"/>
      <c r="F222" s="103"/>
      <c r="G222" s="104"/>
    </row>
    <row r="223" spans="1:7">
      <c r="A223" s="1"/>
      <c r="B223" s="105" t="s">
        <v>364</v>
      </c>
      <c r="C223" s="106"/>
      <c r="D223" s="107"/>
      <c r="E223" s="108"/>
      <c r="F223" s="109"/>
      <c r="G223" s="110"/>
    </row>
    <row r="224" spans="1:7" ht="64.5">
      <c r="A224" s="1"/>
      <c r="B224" s="91" t="s">
        <v>365</v>
      </c>
      <c r="C224" s="92" t="s">
        <v>366</v>
      </c>
      <c r="D224" s="93" t="s">
        <v>64</v>
      </c>
      <c r="E224" s="94">
        <v>118</v>
      </c>
      <c r="F224" s="95"/>
      <c r="G224" s="193"/>
    </row>
    <row r="225" spans="1:7" ht="39">
      <c r="A225" s="1"/>
      <c r="B225" s="91" t="s">
        <v>367</v>
      </c>
      <c r="C225" s="92" t="s">
        <v>368</v>
      </c>
      <c r="D225" s="93" t="s">
        <v>64</v>
      </c>
      <c r="E225" s="94">
        <v>193</v>
      </c>
      <c r="F225" s="95"/>
      <c r="G225" s="193"/>
    </row>
    <row r="226" spans="1:7" ht="39">
      <c r="A226" s="1"/>
      <c r="B226" s="91" t="s">
        <v>369</v>
      </c>
      <c r="C226" s="92" t="s">
        <v>370</v>
      </c>
      <c r="D226" s="93" t="s">
        <v>64</v>
      </c>
      <c r="E226" s="94">
        <v>2</v>
      </c>
      <c r="F226" s="95"/>
      <c r="G226" s="193"/>
    </row>
    <row r="227" spans="1:7" ht="39">
      <c r="A227" s="1"/>
      <c r="B227" s="91" t="s">
        <v>371</v>
      </c>
      <c r="C227" s="92" t="s">
        <v>372</v>
      </c>
      <c r="D227" s="93" t="s">
        <v>64</v>
      </c>
      <c r="E227" s="94">
        <v>28</v>
      </c>
      <c r="F227" s="95"/>
      <c r="G227" s="193"/>
    </row>
    <row r="228" spans="1:7" ht="15.75" thickBot="1">
      <c r="A228" s="1"/>
      <c r="B228" s="96"/>
      <c r="C228" s="97" t="s">
        <v>36</v>
      </c>
      <c r="D228" s="98"/>
      <c r="E228" s="99"/>
      <c r="F228" s="100"/>
      <c r="G228" s="198">
        <f>SUM(G224:G227)</f>
        <v>0</v>
      </c>
    </row>
    <row r="229" spans="1:7" ht="15.75" thickBot="1">
      <c r="A229" s="1"/>
      <c r="B229" s="101"/>
      <c r="C229" s="102"/>
      <c r="D229" s="102"/>
      <c r="E229" s="103"/>
      <c r="F229" s="103"/>
      <c r="G229" s="104"/>
    </row>
    <row r="230" spans="1:7">
      <c r="A230" s="1"/>
      <c r="B230" s="105" t="s">
        <v>373</v>
      </c>
      <c r="C230" s="106"/>
      <c r="D230" s="107"/>
      <c r="E230" s="108"/>
      <c r="F230" s="109"/>
      <c r="G230" s="110"/>
    </row>
    <row r="231" spans="1:7" ht="26.25">
      <c r="A231" s="1"/>
      <c r="B231" s="91" t="s">
        <v>374</v>
      </c>
      <c r="C231" s="92" t="s">
        <v>375</v>
      </c>
      <c r="D231" s="93" t="s">
        <v>64</v>
      </c>
      <c r="E231" s="94">
        <v>96</v>
      </c>
      <c r="F231" s="95"/>
      <c r="G231" s="193"/>
    </row>
    <row r="232" spans="1:7" ht="26.25">
      <c r="A232" s="1"/>
      <c r="B232" s="91" t="s">
        <v>376</v>
      </c>
      <c r="C232" s="92" t="s">
        <v>377</v>
      </c>
      <c r="D232" s="93" t="s">
        <v>64</v>
      </c>
      <c r="E232" s="94">
        <v>61</v>
      </c>
      <c r="F232" s="95"/>
      <c r="G232" s="193"/>
    </row>
    <row r="233" spans="1:7" ht="26.25">
      <c r="A233" s="1"/>
      <c r="B233" s="91" t="s">
        <v>378</v>
      </c>
      <c r="C233" s="92" t="s">
        <v>379</v>
      </c>
      <c r="D233" s="93" t="s">
        <v>64</v>
      </c>
      <c r="E233" s="94">
        <v>3</v>
      </c>
      <c r="F233" s="95"/>
      <c r="G233" s="193"/>
    </row>
    <row r="234" spans="1:7" ht="26.25">
      <c r="A234" s="1"/>
      <c r="B234" s="91" t="s">
        <v>380</v>
      </c>
      <c r="C234" s="92" t="s">
        <v>381</v>
      </c>
      <c r="D234" s="93" t="s">
        <v>64</v>
      </c>
      <c r="E234" s="94">
        <v>2</v>
      </c>
      <c r="F234" s="95"/>
      <c r="G234" s="193"/>
    </row>
    <row r="235" spans="1:7" ht="15.75" thickBot="1">
      <c r="A235" s="1"/>
      <c r="B235" s="96"/>
      <c r="C235" s="97" t="s">
        <v>36</v>
      </c>
      <c r="D235" s="98"/>
      <c r="E235" s="99"/>
      <c r="F235" s="100"/>
      <c r="G235" s="198">
        <f>SUM(G231:G234)</f>
        <v>0</v>
      </c>
    </row>
    <row r="236" spans="1:7" ht="15.75" thickBot="1">
      <c r="A236" s="1"/>
      <c r="B236" s="101"/>
      <c r="C236" s="102"/>
      <c r="D236" s="102"/>
      <c r="E236" s="103"/>
      <c r="F236" s="103"/>
      <c r="G236" s="104"/>
    </row>
    <row r="237" spans="1:7">
      <c r="A237" s="1"/>
      <c r="B237" s="105" t="s">
        <v>382</v>
      </c>
      <c r="C237" s="106"/>
      <c r="D237" s="107"/>
      <c r="E237" s="108"/>
      <c r="F237" s="109"/>
      <c r="G237" s="110"/>
    </row>
    <row r="238" spans="1:7">
      <c r="A238" s="1"/>
      <c r="B238" s="91" t="s">
        <v>383</v>
      </c>
      <c r="C238" s="92" t="s">
        <v>384</v>
      </c>
      <c r="D238" s="93" t="s">
        <v>148</v>
      </c>
      <c r="E238" s="94">
        <v>337</v>
      </c>
      <c r="F238" s="95"/>
      <c r="G238" s="193"/>
    </row>
    <row r="239" spans="1:7" ht="15.75" thickBot="1">
      <c r="A239" s="1"/>
      <c r="B239" s="96"/>
      <c r="C239" s="97" t="s">
        <v>36</v>
      </c>
      <c r="D239" s="98"/>
      <c r="E239" s="99"/>
      <c r="F239" s="100"/>
      <c r="G239" s="198">
        <f>SUM(G238)</f>
        <v>0</v>
      </c>
    </row>
    <row r="240" spans="1:7" ht="15.75" thickBot="1">
      <c r="A240" s="1"/>
      <c r="B240" s="101"/>
      <c r="C240" s="102"/>
      <c r="D240" s="102"/>
      <c r="E240" s="103"/>
      <c r="F240" s="103"/>
      <c r="G240" s="104"/>
    </row>
    <row r="241" spans="1:7">
      <c r="A241" s="1"/>
      <c r="B241" s="105" t="s">
        <v>385</v>
      </c>
      <c r="C241" s="106"/>
      <c r="D241" s="107"/>
      <c r="E241" s="108"/>
      <c r="F241" s="109"/>
      <c r="G241" s="110"/>
    </row>
    <row r="242" spans="1:7" ht="26.25">
      <c r="A242" s="1"/>
      <c r="B242" s="91" t="s">
        <v>386</v>
      </c>
      <c r="C242" s="92" t="s">
        <v>387</v>
      </c>
      <c r="D242" s="93" t="s">
        <v>64</v>
      </c>
      <c r="E242" s="94">
        <v>1</v>
      </c>
      <c r="F242" s="199"/>
      <c r="G242" s="193"/>
    </row>
    <row r="243" spans="1:7" ht="26.25">
      <c r="A243" s="1"/>
      <c r="B243" s="91" t="s">
        <v>388</v>
      </c>
      <c r="C243" s="92" t="s">
        <v>389</v>
      </c>
      <c r="D243" s="93" t="s">
        <v>148</v>
      </c>
      <c r="E243" s="94">
        <v>15</v>
      </c>
      <c r="F243" s="95"/>
      <c r="G243" s="193"/>
    </row>
    <row r="244" spans="1:7">
      <c r="A244" s="1"/>
      <c r="B244" s="91" t="s">
        <v>390</v>
      </c>
      <c r="C244" s="92" t="s">
        <v>391</v>
      </c>
      <c r="D244" s="93" t="s">
        <v>64</v>
      </c>
      <c r="E244" s="94">
        <v>1</v>
      </c>
      <c r="F244" s="95"/>
      <c r="G244" s="193"/>
    </row>
    <row r="245" spans="1:7" ht="26.25">
      <c r="A245" s="1"/>
      <c r="B245" s="91" t="s">
        <v>392</v>
      </c>
      <c r="C245" s="92" t="s">
        <v>393</v>
      </c>
      <c r="D245" s="93" t="s">
        <v>148</v>
      </c>
      <c r="E245" s="94">
        <v>15</v>
      </c>
      <c r="F245" s="95"/>
      <c r="G245" s="193"/>
    </row>
    <row r="246" spans="1:7" ht="39">
      <c r="A246" s="1"/>
      <c r="B246" s="91" t="s">
        <v>394</v>
      </c>
      <c r="C246" s="92" t="s">
        <v>395</v>
      </c>
      <c r="D246" s="93" t="s">
        <v>64</v>
      </c>
      <c r="E246" s="94">
        <v>1</v>
      </c>
      <c r="F246" s="95"/>
      <c r="G246" s="193"/>
    </row>
    <row r="247" spans="1:7" ht="26.25">
      <c r="A247" s="1"/>
      <c r="B247" s="91" t="s">
        <v>396</v>
      </c>
      <c r="C247" s="92" t="s">
        <v>397</v>
      </c>
      <c r="D247" s="93" t="s">
        <v>64</v>
      </c>
      <c r="E247" s="94">
        <v>12</v>
      </c>
      <c r="F247" s="95"/>
      <c r="G247" s="193"/>
    </row>
    <row r="248" spans="1:7" ht="26.25">
      <c r="A248" s="1"/>
      <c r="B248" s="91" t="s">
        <v>398</v>
      </c>
      <c r="C248" s="92" t="s">
        <v>399</v>
      </c>
      <c r="D248" s="93" t="s">
        <v>64</v>
      </c>
      <c r="E248" s="94">
        <v>17</v>
      </c>
      <c r="F248" s="95"/>
      <c r="G248" s="193"/>
    </row>
    <row r="249" spans="1:7" ht="26.25">
      <c r="A249" s="1"/>
      <c r="B249" s="91" t="s">
        <v>400</v>
      </c>
      <c r="C249" s="92" t="s">
        <v>401</v>
      </c>
      <c r="D249" s="93" t="s">
        <v>64</v>
      </c>
      <c r="E249" s="94">
        <v>43</v>
      </c>
      <c r="F249" s="95"/>
      <c r="G249" s="193"/>
    </row>
    <row r="250" spans="1:7" ht="26.25">
      <c r="A250" s="1"/>
      <c r="B250" s="91" t="s">
        <v>402</v>
      </c>
      <c r="C250" s="92" t="s">
        <v>403</v>
      </c>
      <c r="D250" s="93" t="s">
        <v>64</v>
      </c>
      <c r="E250" s="94">
        <v>27</v>
      </c>
      <c r="F250" s="95"/>
      <c r="G250" s="193"/>
    </row>
    <row r="251" spans="1:7" ht="26.25">
      <c r="A251" s="1"/>
      <c r="B251" s="91" t="s">
        <v>404</v>
      </c>
      <c r="C251" s="92" t="s">
        <v>405</v>
      </c>
      <c r="D251" s="93" t="s">
        <v>64</v>
      </c>
      <c r="E251" s="94">
        <v>7</v>
      </c>
      <c r="F251" s="95"/>
      <c r="G251" s="193"/>
    </row>
    <row r="252" spans="1:7" ht="15.75" thickBot="1">
      <c r="A252" s="1"/>
      <c r="B252" s="96"/>
      <c r="C252" s="97" t="s">
        <v>36</v>
      </c>
      <c r="D252" s="98"/>
      <c r="E252" s="99"/>
      <c r="F252" s="100"/>
      <c r="G252" s="198">
        <f>SUM(G242:G251)</f>
        <v>0</v>
      </c>
    </row>
    <row r="253" spans="1:7" ht="15.75" thickBot="1">
      <c r="A253" s="1"/>
      <c r="B253" s="101"/>
      <c r="C253" s="102"/>
      <c r="D253" s="102"/>
      <c r="E253" s="103"/>
      <c r="F253" s="103"/>
      <c r="G253" s="104"/>
    </row>
    <row r="254" spans="1:7">
      <c r="A254" s="1"/>
      <c r="B254" s="105" t="s">
        <v>406</v>
      </c>
      <c r="C254" s="106"/>
      <c r="D254" s="107"/>
      <c r="E254" s="108"/>
      <c r="F254" s="109"/>
      <c r="G254" s="110"/>
    </row>
    <row r="255" spans="1:7">
      <c r="A255" s="1"/>
      <c r="B255" s="91" t="s">
        <v>407</v>
      </c>
      <c r="C255" s="92" t="s">
        <v>408</v>
      </c>
      <c r="D255" s="111" t="s">
        <v>64</v>
      </c>
      <c r="E255" s="94">
        <v>303</v>
      </c>
      <c r="F255" s="95"/>
      <c r="G255" s="193"/>
    </row>
    <row r="256" spans="1:7" ht="26.25">
      <c r="A256" s="1"/>
      <c r="B256" s="91" t="s">
        <v>409</v>
      </c>
      <c r="C256" s="92" t="s">
        <v>410</v>
      </c>
      <c r="D256" s="93" t="s">
        <v>64</v>
      </c>
      <c r="E256" s="94">
        <v>28</v>
      </c>
      <c r="F256" s="95"/>
      <c r="G256" s="193"/>
    </row>
    <row r="257" spans="1:7" ht="26.25">
      <c r="A257" s="1"/>
      <c r="B257" s="91" t="s">
        <v>411</v>
      </c>
      <c r="C257" s="92" t="s">
        <v>412</v>
      </c>
      <c r="D257" s="93" t="s">
        <v>64</v>
      </c>
      <c r="E257" s="94">
        <v>114</v>
      </c>
      <c r="F257" s="95"/>
      <c r="G257" s="193"/>
    </row>
    <row r="258" spans="1:7" ht="26.25">
      <c r="A258" s="1"/>
      <c r="B258" s="91" t="s">
        <v>413</v>
      </c>
      <c r="C258" s="92" t="s">
        <v>414</v>
      </c>
      <c r="D258" s="93" t="s">
        <v>148</v>
      </c>
      <c r="E258" s="94">
        <v>13635</v>
      </c>
      <c r="F258" s="95"/>
      <c r="G258" s="193"/>
    </row>
    <row r="259" spans="1:7" ht="26.25">
      <c r="A259" s="1"/>
      <c r="B259" s="91" t="s">
        <v>415</v>
      </c>
      <c r="C259" s="92" t="s">
        <v>416</v>
      </c>
      <c r="D259" s="93" t="s">
        <v>64</v>
      </c>
      <c r="E259" s="94">
        <v>6</v>
      </c>
      <c r="F259" s="95"/>
      <c r="G259" s="193"/>
    </row>
    <row r="260" spans="1:7" ht="26.25">
      <c r="A260" s="1"/>
      <c r="B260" s="91" t="s">
        <v>417</v>
      </c>
      <c r="C260" s="92" t="s">
        <v>418</v>
      </c>
      <c r="D260" s="93" t="s">
        <v>64</v>
      </c>
      <c r="E260" s="94">
        <v>10</v>
      </c>
      <c r="F260" s="95"/>
      <c r="G260" s="193"/>
    </row>
    <row r="261" spans="1:7">
      <c r="A261" s="1"/>
      <c r="B261" s="91" t="s">
        <v>419</v>
      </c>
      <c r="C261" s="92" t="s">
        <v>420</v>
      </c>
      <c r="D261" s="93" t="s">
        <v>64</v>
      </c>
      <c r="E261" s="94">
        <v>10</v>
      </c>
      <c r="F261" s="95"/>
      <c r="G261" s="193"/>
    </row>
    <row r="262" spans="1:7">
      <c r="A262" s="1"/>
      <c r="B262" s="91" t="s">
        <v>421</v>
      </c>
      <c r="C262" s="92" t="s">
        <v>422</v>
      </c>
      <c r="D262" s="93" t="s">
        <v>64</v>
      </c>
      <c r="E262" s="94">
        <v>2</v>
      </c>
      <c r="F262" s="95"/>
      <c r="G262" s="193"/>
    </row>
    <row r="263" spans="1:7" ht="26.25">
      <c r="A263" s="1"/>
      <c r="B263" s="91" t="s">
        <v>423</v>
      </c>
      <c r="C263" s="92" t="s">
        <v>424</v>
      </c>
      <c r="D263" s="93" t="s">
        <v>64</v>
      </c>
      <c r="E263" s="94">
        <v>2</v>
      </c>
      <c r="F263" s="95"/>
      <c r="G263" s="193"/>
    </row>
    <row r="264" spans="1:7">
      <c r="A264" s="1"/>
      <c r="B264" s="91" t="s">
        <v>425</v>
      </c>
      <c r="C264" s="92" t="s">
        <v>426</v>
      </c>
      <c r="D264" s="93" t="s">
        <v>64</v>
      </c>
      <c r="E264" s="94">
        <v>303</v>
      </c>
      <c r="F264" s="95"/>
      <c r="G264" s="193"/>
    </row>
    <row r="265" spans="1:7" ht="26.25">
      <c r="A265" s="1"/>
      <c r="B265" s="91" t="s">
        <v>427</v>
      </c>
      <c r="C265" s="92" t="s">
        <v>428</v>
      </c>
      <c r="D265" s="93" t="s">
        <v>64</v>
      </c>
      <c r="E265" s="94">
        <v>1</v>
      </c>
      <c r="F265" s="95"/>
      <c r="G265" s="193"/>
    </row>
    <row r="266" spans="1:7" ht="26.25">
      <c r="A266" s="1"/>
      <c r="B266" s="91" t="s">
        <v>429</v>
      </c>
      <c r="C266" s="92" t="s">
        <v>430</v>
      </c>
      <c r="D266" s="93" t="s">
        <v>64</v>
      </c>
      <c r="E266" s="94">
        <v>1</v>
      </c>
      <c r="F266" s="95"/>
      <c r="G266" s="193"/>
    </row>
    <row r="267" spans="1:7">
      <c r="A267" s="1"/>
      <c r="B267" s="91" t="s">
        <v>431</v>
      </c>
      <c r="C267" s="92" t="s">
        <v>432</v>
      </c>
      <c r="D267" s="93" t="s">
        <v>64</v>
      </c>
      <c r="E267" s="94">
        <v>2</v>
      </c>
      <c r="F267" s="95"/>
      <c r="G267" s="193"/>
    </row>
    <row r="268" spans="1:7" ht="26.25">
      <c r="A268" s="1"/>
      <c r="B268" s="91" t="s">
        <v>433</v>
      </c>
      <c r="C268" s="92" t="s">
        <v>434</v>
      </c>
      <c r="D268" s="93" t="s">
        <v>64</v>
      </c>
      <c r="E268" s="94">
        <v>1</v>
      </c>
      <c r="F268" s="95"/>
      <c r="G268" s="193"/>
    </row>
    <row r="269" spans="1:7" ht="26.25">
      <c r="A269" s="1"/>
      <c r="B269" s="91" t="s">
        <v>435</v>
      </c>
      <c r="C269" s="92" t="s">
        <v>436</v>
      </c>
      <c r="D269" s="93" t="s">
        <v>64</v>
      </c>
      <c r="E269" s="94">
        <v>10</v>
      </c>
      <c r="F269" s="95"/>
      <c r="G269" s="193"/>
    </row>
    <row r="270" spans="1:7">
      <c r="A270" s="1"/>
      <c r="B270" s="91" t="s">
        <v>437</v>
      </c>
      <c r="C270" s="92" t="s">
        <v>438</v>
      </c>
      <c r="D270" s="93" t="s">
        <v>64</v>
      </c>
      <c r="E270" s="94">
        <v>8</v>
      </c>
      <c r="F270" s="95"/>
      <c r="G270" s="193"/>
    </row>
    <row r="271" spans="1:7" ht="15.75" thickBot="1">
      <c r="A271" s="1"/>
      <c r="B271" s="96"/>
      <c r="C271" s="97" t="s">
        <v>36</v>
      </c>
      <c r="D271" s="98"/>
      <c r="E271" s="99"/>
      <c r="F271" s="100"/>
      <c r="G271" s="198">
        <f>SUM(G255:G270)</f>
        <v>0</v>
      </c>
    </row>
    <row r="272" spans="1:7" ht="15.75" thickBot="1">
      <c r="A272" s="1"/>
      <c r="B272" s="101"/>
      <c r="C272" s="102"/>
      <c r="D272" s="102"/>
      <c r="E272" s="103"/>
      <c r="F272" s="103"/>
      <c r="G272" s="104"/>
    </row>
    <row r="273" spans="1:7">
      <c r="A273" s="1"/>
      <c r="B273" s="105" t="s">
        <v>439</v>
      </c>
      <c r="C273" s="106"/>
      <c r="D273" s="107"/>
      <c r="E273" s="108"/>
      <c r="F273" s="109"/>
      <c r="G273" s="110"/>
    </row>
    <row r="274" spans="1:7" ht="26.25">
      <c r="A274" s="1"/>
      <c r="B274" s="91" t="s">
        <v>440</v>
      </c>
      <c r="C274" s="92" t="s">
        <v>441</v>
      </c>
      <c r="D274" s="93" t="s">
        <v>64</v>
      </c>
      <c r="E274" s="94">
        <v>41</v>
      </c>
      <c r="F274" s="95"/>
      <c r="G274" s="193"/>
    </row>
    <row r="275" spans="1:7">
      <c r="A275" s="1"/>
      <c r="B275" s="91" t="s">
        <v>442</v>
      </c>
      <c r="C275" s="92" t="s">
        <v>443</v>
      </c>
      <c r="D275" s="93" t="s">
        <v>64</v>
      </c>
      <c r="E275" s="94">
        <v>2</v>
      </c>
      <c r="F275" s="95"/>
      <c r="G275" s="193"/>
    </row>
    <row r="276" spans="1:7">
      <c r="A276" s="1"/>
      <c r="B276" s="91" t="s">
        <v>444</v>
      </c>
      <c r="C276" s="92" t="s">
        <v>445</v>
      </c>
      <c r="D276" s="93" t="s">
        <v>64</v>
      </c>
      <c r="E276" s="94">
        <v>2</v>
      </c>
      <c r="F276" s="95"/>
      <c r="G276" s="193"/>
    </row>
    <row r="277" spans="1:7" ht="15.75" thickBot="1">
      <c r="A277" s="1"/>
      <c r="B277" s="96"/>
      <c r="C277" s="97" t="s">
        <v>36</v>
      </c>
      <c r="D277" s="98"/>
      <c r="E277" s="99"/>
      <c r="F277" s="100"/>
      <c r="G277" s="198">
        <f>SUM(G274:G276)</f>
        <v>0</v>
      </c>
    </row>
    <row r="278" spans="1:7" ht="15.75" thickBot="1">
      <c r="A278" s="1"/>
      <c r="B278" s="112"/>
      <c r="C278" s="113"/>
      <c r="D278" s="113"/>
      <c r="E278" s="114"/>
      <c r="F278" s="114"/>
      <c r="G278" s="115"/>
    </row>
    <row r="279" spans="1:7">
      <c r="A279" s="1"/>
      <c r="B279" s="105" t="s">
        <v>446</v>
      </c>
      <c r="C279" s="106"/>
      <c r="D279" s="107"/>
      <c r="E279" s="108"/>
      <c r="F279" s="109"/>
      <c r="G279" s="110"/>
    </row>
    <row r="280" spans="1:7">
      <c r="A280" s="1"/>
      <c r="B280" s="116" t="s">
        <v>447</v>
      </c>
      <c r="C280" s="117"/>
      <c r="D280" s="118"/>
      <c r="E280" s="119"/>
      <c r="F280" s="120"/>
      <c r="G280" s="121"/>
    </row>
    <row r="281" spans="1:7" ht="26.25">
      <c r="A281" s="1"/>
      <c r="B281" s="91" t="s">
        <v>448</v>
      </c>
      <c r="C281" s="92" t="s">
        <v>449</v>
      </c>
      <c r="D281" s="93" t="s">
        <v>64</v>
      </c>
      <c r="E281" s="94">
        <v>1</v>
      </c>
      <c r="F281" s="95"/>
      <c r="G281" s="193"/>
    </row>
    <row r="282" spans="1:7" ht="26.25">
      <c r="A282" s="1"/>
      <c r="B282" s="91" t="s">
        <v>450</v>
      </c>
      <c r="C282" s="92" t="s">
        <v>451</v>
      </c>
      <c r="D282" s="93" t="s">
        <v>64</v>
      </c>
      <c r="E282" s="94">
        <v>1</v>
      </c>
      <c r="F282" s="95"/>
      <c r="G282" s="193"/>
    </row>
    <row r="283" spans="1:7">
      <c r="A283" s="1"/>
      <c r="B283" s="122" t="s">
        <v>452</v>
      </c>
      <c r="C283" s="123"/>
      <c r="D283" s="124"/>
      <c r="E283" s="125"/>
      <c r="F283" s="200"/>
      <c r="G283" s="201"/>
    </row>
    <row r="284" spans="1:7" ht="26.25">
      <c r="A284" s="1"/>
      <c r="B284" s="91" t="s">
        <v>453</v>
      </c>
      <c r="C284" s="92" t="s">
        <v>454</v>
      </c>
      <c r="D284" s="93" t="s">
        <v>455</v>
      </c>
      <c r="E284" s="94">
        <v>1</v>
      </c>
      <c r="F284" s="95"/>
      <c r="G284" s="193"/>
    </row>
    <row r="285" spans="1:7">
      <c r="A285" s="1"/>
      <c r="B285" s="122" t="s">
        <v>456</v>
      </c>
      <c r="C285" s="123"/>
      <c r="D285" s="124"/>
      <c r="E285" s="125"/>
      <c r="F285" s="200"/>
      <c r="G285" s="201"/>
    </row>
    <row r="286" spans="1:7" ht="26.25">
      <c r="A286" s="1"/>
      <c r="B286" s="91" t="s">
        <v>457</v>
      </c>
      <c r="C286" s="92" t="s">
        <v>458</v>
      </c>
      <c r="D286" s="93" t="s">
        <v>64</v>
      </c>
      <c r="E286" s="94">
        <v>1</v>
      </c>
      <c r="F286" s="95"/>
      <c r="G286" s="193"/>
    </row>
    <row r="287" spans="1:7">
      <c r="A287" s="1"/>
      <c r="B287" s="91" t="s">
        <v>459</v>
      </c>
      <c r="C287" s="92" t="s">
        <v>460</v>
      </c>
      <c r="D287" s="93" t="s">
        <v>455</v>
      </c>
      <c r="E287" s="94">
        <v>1</v>
      </c>
      <c r="F287" s="95"/>
      <c r="G287" s="193"/>
    </row>
    <row r="288" spans="1:7">
      <c r="A288" s="1"/>
      <c r="B288" s="91" t="s">
        <v>461</v>
      </c>
      <c r="C288" s="92" t="s">
        <v>462</v>
      </c>
      <c r="D288" s="93" t="s">
        <v>64</v>
      </c>
      <c r="E288" s="94">
        <v>1</v>
      </c>
      <c r="F288" s="95"/>
      <c r="G288" s="193"/>
    </row>
    <row r="289" spans="1:7">
      <c r="A289" s="1"/>
      <c r="B289" s="122" t="s">
        <v>463</v>
      </c>
      <c r="C289" s="123"/>
      <c r="D289" s="124"/>
      <c r="E289" s="125"/>
      <c r="F289" s="200"/>
      <c r="G289" s="201"/>
    </row>
    <row r="290" spans="1:7" ht="26.25">
      <c r="A290" s="1"/>
      <c r="B290" s="91" t="s">
        <v>464</v>
      </c>
      <c r="C290" s="92" t="s">
        <v>465</v>
      </c>
      <c r="D290" s="93" t="s">
        <v>64</v>
      </c>
      <c r="E290" s="94">
        <v>1</v>
      </c>
      <c r="F290" s="95"/>
      <c r="G290" s="193"/>
    </row>
    <row r="291" spans="1:7" ht="26.25">
      <c r="A291" s="1"/>
      <c r="B291" s="91" t="s">
        <v>466</v>
      </c>
      <c r="C291" s="92" t="s">
        <v>467</v>
      </c>
      <c r="D291" s="93" t="s">
        <v>455</v>
      </c>
      <c r="E291" s="94">
        <v>1</v>
      </c>
      <c r="F291" s="95"/>
      <c r="G291" s="193"/>
    </row>
    <row r="292" spans="1:7">
      <c r="A292" s="1"/>
      <c r="B292" s="122" t="s">
        <v>468</v>
      </c>
      <c r="C292" s="123"/>
      <c r="D292" s="124"/>
      <c r="E292" s="125"/>
      <c r="F292" s="200"/>
      <c r="G292" s="201"/>
    </row>
    <row r="293" spans="1:7">
      <c r="A293" s="1"/>
      <c r="B293" s="91" t="s">
        <v>469</v>
      </c>
      <c r="C293" s="92" t="s">
        <v>470</v>
      </c>
      <c r="D293" s="93" t="s">
        <v>455</v>
      </c>
      <c r="E293" s="94">
        <v>1</v>
      </c>
      <c r="F293" s="95"/>
      <c r="G293" s="193"/>
    </row>
    <row r="294" spans="1:7" ht="26.25">
      <c r="A294" s="1"/>
      <c r="B294" s="91" t="s">
        <v>471</v>
      </c>
      <c r="C294" s="92" t="s">
        <v>472</v>
      </c>
      <c r="D294" s="93" t="s">
        <v>64</v>
      </c>
      <c r="E294" s="94">
        <v>1</v>
      </c>
      <c r="F294" s="95"/>
      <c r="G294" s="193"/>
    </row>
    <row r="295" spans="1:7">
      <c r="A295" s="1"/>
      <c r="B295" s="91" t="s">
        <v>473</v>
      </c>
      <c r="C295" s="92" t="s">
        <v>474</v>
      </c>
      <c r="D295" s="93" t="s">
        <v>455</v>
      </c>
      <c r="E295" s="94">
        <v>1</v>
      </c>
      <c r="F295" s="95"/>
      <c r="G295" s="193"/>
    </row>
    <row r="296" spans="1:7" ht="26.25">
      <c r="A296" s="1"/>
      <c r="B296" s="91" t="s">
        <v>475</v>
      </c>
      <c r="C296" s="92" t="s">
        <v>476</v>
      </c>
      <c r="D296" s="93" t="s">
        <v>64</v>
      </c>
      <c r="E296" s="94">
        <v>1</v>
      </c>
      <c r="F296" s="95"/>
      <c r="G296" s="193"/>
    </row>
    <row r="297" spans="1:7">
      <c r="A297" s="1"/>
      <c r="B297" s="122" t="s">
        <v>477</v>
      </c>
      <c r="C297" s="123"/>
      <c r="D297" s="124"/>
      <c r="E297" s="125"/>
      <c r="F297" s="200"/>
      <c r="G297" s="201"/>
    </row>
    <row r="298" spans="1:7" ht="26.25">
      <c r="A298" s="1"/>
      <c r="B298" s="91" t="s">
        <v>478</v>
      </c>
      <c r="C298" s="92" t="s">
        <v>479</v>
      </c>
      <c r="D298" s="93" t="s">
        <v>64</v>
      </c>
      <c r="E298" s="94">
        <v>1</v>
      </c>
      <c r="F298" s="95"/>
      <c r="G298" s="193"/>
    </row>
    <row r="299" spans="1:7">
      <c r="A299" s="1"/>
      <c r="B299" s="128" t="s">
        <v>480</v>
      </c>
      <c r="C299" s="129"/>
      <c r="D299" s="130"/>
      <c r="E299" s="131"/>
      <c r="F299" s="132"/>
      <c r="G299" s="133"/>
    </row>
    <row r="300" spans="1:7">
      <c r="A300" s="1"/>
      <c r="B300" s="116" t="s">
        <v>447</v>
      </c>
      <c r="C300" s="117"/>
      <c r="D300" s="118"/>
      <c r="E300" s="119"/>
      <c r="F300" s="120"/>
      <c r="G300" s="121"/>
    </row>
    <row r="301" spans="1:7" ht="26.25">
      <c r="A301" s="1"/>
      <c r="B301" s="91" t="s">
        <v>481</v>
      </c>
      <c r="C301" s="92" t="s">
        <v>482</v>
      </c>
      <c r="D301" s="93" t="s">
        <v>455</v>
      </c>
      <c r="E301" s="94">
        <v>1</v>
      </c>
      <c r="F301" s="95"/>
      <c r="G301" s="193"/>
    </row>
    <row r="302" spans="1:7" ht="26.25">
      <c r="A302" s="1"/>
      <c r="B302" s="91" t="s">
        <v>483</v>
      </c>
      <c r="C302" s="92" t="s">
        <v>484</v>
      </c>
      <c r="D302" s="93" t="s">
        <v>64</v>
      </c>
      <c r="E302" s="94">
        <v>1</v>
      </c>
      <c r="F302" s="95"/>
      <c r="G302" s="193"/>
    </row>
    <row r="303" spans="1:7">
      <c r="A303" s="1"/>
      <c r="B303" s="122" t="s">
        <v>452</v>
      </c>
      <c r="C303" s="123"/>
      <c r="D303" s="124"/>
      <c r="E303" s="125"/>
      <c r="F303" s="200"/>
      <c r="G303" s="201"/>
    </row>
    <row r="304" spans="1:7" ht="26.25">
      <c r="A304" s="1"/>
      <c r="B304" s="91" t="s">
        <v>485</v>
      </c>
      <c r="C304" s="92" t="s">
        <v>486</v>
      </c>
      <c r="D304" s="93" t="s">
        <v>455</v>
      </c>
      <c r="E304" s="94">
        <v>1</v>
      </c>
      <c r="F304" s="95"/>
      <c r="G304" s="193"/>
    </row>
    <row r="305" spans="1:7">
      <c r="A305" s="1"/>
      <c r="B305" s="122" t="s">
        <v>456</v>
      </c>
      <c r="C305" s="123"/>
      <c r="D305" s="124"/>
      <c r="E305" s="125"/>
      <c r="F305" s="200"/>
      <c r="G305" s="201"/>
    </row>
    <row r="306" spans="1:7">
      <c r="A306" s="1"/>
      <c r="B306" s="91" t="s">
        <v>487</v>
      </c>
      <c r="C306" s="92" t="s">
        <v>488</v>
      </c>
      <c r="D306" s="93" t="s">
        <v>455</v>
      </c>
      <c r="E306" s="94">
        <v>1</v>
      </c>
      <c r="F306" s="95"/>
      <c r="G306" s="193"/>
    </row>
    <row r="307" spans="1:7">
      <c r="A307" s="1"/>
      <c r="B307" s="122" t="s">
        <v>463</v>
      </c>
      <c r="C307" s="123"/>
      <c r="D307" s="124"/>
      <c r="E307" s="125"/>
      <c r="F307" s="200"/>
      <c r="G307" s="201"/>
    </row>
    <row r="308" spans="1:7">
      <c r="A308" s="1"/>
      <c r="B308" s="91" t="s">
        <v>489</v>
      </c>
      <c r="C308" s="92" t="s">
        <v>490</v>
      </c>
      <c r="D308" s="93" t="s">
        <v>455</v>
      </c>
      <c r="E308" s="94">
        <v>1</v>
      </c>
      <c r="F308" s="95"/>
      <c r="G308" s="193"/>
    </row>
    <row r="309" spans="1:7" ht="26.25">
      <c r="A309" s="1"/>
      <c r="B309" s="91" t="s">
        <v>491</v>
      </c>
      <c r="C309" s="92" t="s">
        <v>492</v>
      </c>
      <c r="D309" s="93" t="s">
        <v>455</v>
      </c>
      <c r="E309" s="94">
        <v>1</v>
      </c>
      <c r="F309" s="95"/>
      <c r="G309" s="193"/>
    </row>
    <row r="310" spans="1:7">
      <c r="A310" s="1"/>
      <c r="B310" s="122" t="s">
        <v>468</v>
      </c>
      <c r="C310" s="123"/>
      <c r="D310" s="124"/>
      <c r="E310" s="125"/>
      <c r="F310" s="200"/>
      <c r="G310" s="201"/>
    </row>
    <row r="311" spans="1:7">
      <c r="A311" s="1"/>
      <c r="B311" s="91" t="s">
        <v>493</v>
      </c>
      <c r="C311" s="134" t="s">
        <v>494</v>
      </c>
      <c r="D311" s="93" t="s">
        <v>455</v>
      </c>
      <c r="E311" s="94">
        <v>1</v>
      </c>
      <c r="F311" s="95"/>
      <c r="G311" s="193"/>
    </row>
    <row r="312" spans="1:7" ht="15.75" thickBot="1">
      <c r="A312" s="1"/>
      <c r="B312" s="96"/>
      <c r="C312" s="97" t="s">
        <v>36</v>
      </c>
      <c r="D312" s="98"/>
      <c r="E312" s="99"/>
      <c r="F312" s="100"/>
      <c r="G312" s="198">
        <f>SUM(G281:G311)</f>
        <v>0</v>
      </c>
    </row>
    <row r="313" spans="1:7" ht="15.75" thickBot="1">
      <c r="A313" s="1"/>
      <c r="B313" s="101"/>
      <c r="C313" s="102"/>
      <c r="D313" s="102"/>
      <c r="E313" s="103"/>
      <c r="F313" s="103"/>
      <c r="G313" s="104"/>
    </row>
    <row r="314" spans="1:7" ht="15.75" thickBot="1">
      <c r="A314" s="1"/>
      <c r="B314" s="135" t="s">
        <v>495</v>
      </c>
      <c r="C314" s="136"/>
      <c r="D314" s="137"/>
      <c r="E314" s="138"/>
      <c r="F314" s="139"/>
      <c r="G314" s="140"/>
    </row>
    <row r="315" spans="1:7">
      <c r="A315" s="1"/>
      <c r="B315" s="116" t="s">
        <v>447</v>
      </c>
      <c r="C315" s="117"/>
      <c r="D315" s="118"/>
      <c r="E315" s="119"/>
      <c r="F315" s="120"/>
      <c r="G315" s="121"/>
    </row>
    <row r="316" spans="1:7" ht="26.25">
      <c r="A316" s="1"/>
      <c r="B316" s="91" t="s">
        <v>496</v>
      </c>
      <c r="C316" s="92" t="s">
        <v>497</v>
      </c>
      <c r="D316" s="93" t="s">
        <v>148</v>
      </c>
      <c r="E316" s="94">
        <v>15</v>
      </c>
      <c r="F316" s="95"/>
      <c r="G316" s="193"/>
    </row>
    <row r="317" spans="1:7" ht="26.25">
      <c r="A317" s="1"/>
      <c r="B317" s="91" t="s">
        <v>498</v>
      </c>
      <c r="C317" s="92" t="s">
        <v>499</v>
      </c>
      <c r="D317" s="93" t="s">
        <v>148</v>
      </c>
      <c r="E317" s="94">
        <v>28</v>
      </c>
      <c r="F317" s="95"/>
      <c r="G317" s="193"/>
    </row>
    <row r="318" spans="1:7" ht="26.25">
      <c r="A318" s="1"/>
      <c r="B318" s="91" t="s">
        <v>500</v>
      </c>
      <c r="C318" s="92" t="s">
        <v>501</v>
      </c>
      <c r="D318" s="93" t="s">
        <v>148</v>
      </c>
      <c r="E318" s="94">
        <v>29</v>
      </c>
      <c r="F318" s="95"/>
      <c r="G318" s="193"/>
    </row>
    <row r="319" spans="1:7" ht="26.25">
      <c r="A319" s="1"/>
      <c r="B319" s="91" t="s">
        <v>502</v>
      </c>
      <c r="C319" s="92" t="s">
        <v>503</v>
      </c>
      <c r="D319" s="93" t="s">
        <v>148</v>
      </c>
      <c r="E319" s="94">
        <v>16</v>
      </c>
      <c r="F319" s="95"/>
      <c r="G319" s="193"/>
    </row>
    <row r="320" spans="1:7" ht="26.25">
      <c r="A320" s="1"/>
      <c r="B320" s="91" t="s">
        <v>504</v>
      </c>
      <c r="C320" s="92" t="s">
        <v>505</v>
      </c>
      <c r="D320" s="93" t="s">
        <v>148</v>
      </c>
      <c r="E320" s="94">
        <v>30</v>
      </c>
      <c r="F320" s="95"/>
      <c r="G320" s="193"/>
    </row>
    <row r="321" spans="1:7">
      <c r="A321" s="1"/>
      <c r="B321" s="122" t="s">
        <v>452</v>
      </c>
      <c r="C321" s="123"/>
      <c r="D321" s="124"/>
      <c r="E321" s="125"/>
      <c r="F321" s="126"/>
      <c r="G321" s="127"/>
    </row>
    <row r="322" spans="1:7" ht="26.25">
      <c r="A322" s="1"/>
      <c r="B322" s="91" t="s">
        <v>506</v>
      </c>
      <c r="C322" s="92" t="s">
        <v>507</v>
      </c>
      <c r="D322" s="93" t="s">
        <v>67</v>
      </c>
      <c r="E322" s="94">
        <v>55</v>
      </c>
      <c r="F322" s="95"/>
      <c r="G322" s="193"/>
    </row>
    <row r="323" spans="1:7">
      <c r="A323" s="1"/>
      <c r="B323" s="122" t="s">
        <v>456</v>
      </c>
      <c r="C323" s="123"/>
      <c r="D323" s="124"/>
      <c r="E323" s="125"/>
      <c r="F323" s="126"/>
      <c r="G323" s="127"/>
    </row>
    <row r="324" spans="1:7" ht="26.25">
      <c r="A324" s="1"/>
      <c r="B324" s="91" t="s">
        <v>508</v>
      </c>
      <c r="C324" s="92" t="s">
        <v>505</v>
      </c>
      <c r="D324" s="93" t="s">
        <v>148</v>
      </c>
      <c r="E324" s="94">
        <v>57</v>
      </c>
      <c r="F324" s="95"/>
      <c r="G324" s="193"/>
    </row>
    <row r="325" spans="1:7" ht="26.25">
      <c r="A325" s="1"/>
      <c r="B325" s="91" t="s">
        <v>509</v>
      </c>
      <c r="C325" s="92" t="s">
        <v>510</v>
      </c>
      <c r="D325" s="93" t="s">
        <v>148</v>
      </c>
      <c r="E325" s="94">
        <v>102</v>
      </c>
      <c r="F325" s="95"/>
      <c r="G325" s="193"/>
    </row>
    <row r="326" spans="1:7" ht="26.25">
      <c r="A326" s="1"/>
      <c r="B326" s="91" t="s">
        <v>511</v>
      </c>
      <c r="C326" s="92" t="s">
        <v>512</v>
      </c>
      <c r="D326" s="93" t="s">
        <v>148</v>
      </c>
      <c r="E326" s="94">
        <v>53</v>
      </c>
      <c r="F326" s="95"/>
      <c r="G326" s="193"/>
    </row>
    <row r="327" spans="1:7">
      <c r="A327" s="1"/>
      <c r="B327" s="122" t="s">
        <v>463</v>
      </c>
      <c r="C327" s="123"/>
      <c r="D327" s="124"/>
      <c r="E327" s="125"/>
      <c r="F327" s="126"/>
      <c r="G327" s="127"/>
    </row>
    <row r="328" spans="1:7" ht="26.25">
      <c r="A328" s="1"/>
      <c r="B328" s="91" t="s">
        <v>513</v>
      </c>
      <c r="C328" s="92" t="s">
        <v>514</v>
      </c>
      <c r="D328" s="93" t="s">
        <v>148</v>
      </c>
      <c r="E328" s="94">
        <v>59</v>
      </c>
      <c r="F328" s="95"/>
      <c r="G328" s="193"/>
    </row>
    <row r="329" spans="1:7" ht="26.25">
      <c r="A329" s="1"/>
      <c r="B329" s="91" t="s">
        <v>515</v>
      </c>
      <c r="C329" s="92" t="s">
        <v>516</v>
      </c>
      <c r="D329" s="93" t="s">
        <v>148</v>
      </c>
      <c r="E329" s="94">
        <v>99</v>
      </c>
      <c r="F329" s="95"/>
      <c r="G329" s="193"/>
    </row>
    <row r="330" spans="1:7">
      <c r="A330" s="1"/>
      <c r="B330" s="122" t="s">
        <v>468</v>
      </c>
      <c r="C330" s="123"/>
      <c r="D330" s="124"/>
      <c r="E330" s="125"/>
      <c r="F330" s="126"/>
      <c r="G330" s="127"/>
    </row>
    <row r="331" spans="1:7" ht="26.25">
      <c r="A331" s="1"/>
      <c r="B331" s="91" t="s">
        <v>517</v>
      </c>
      <c r="C331" s="92" t="s">
        <v>518</v>
      </c>
      <c r="D331" s="93" t="s">
        <v>148</v>
      </c>
      <c r="E331" s="94">
        <v>56</v>
      </c>
      <c r="F331" s="95"/>
      <c r="G331" s="193"/>
    </row>
    <row r="332" spans="1:7" ht="26.25">
      <c r="A332" s="1"/>
      <c r="B332" s="91" t="s">
        <v>519</v>
      </c>
      <c r="C332" s="92" t="s">
        <v>520</v>
      </c>
      <c r="D332" s="93" t="s">
        <v>148</v>
      </c>
      <c r="E332" s="94">
        <v>74</v>
      </c>
      <c r="F332" s="95"/>
      <c r="G332" s="193"/>
    </row>
    <row r="333" spans="1:7" ht="26.25">
      <c r="A333" s="1"/>
      <c r="B333" s="91" t="s">
        <v>521</v>
      </c>
      <c r="C333" s="92" t="s">
        <v>520</v>
      </c>
      <c r="D333" s="93" t="s">
        <v>148</v>
      </c>
      <c r="E333" s="94">
        <v>105</v>
      </c>
      <c r="F333" s="95"/>
      <c r="G333" s="193"/>
    </row>
    <row r="334" spans="1:7" ht="26.25">
      <c r="A334" s="1"/>
      <c r="B334" s="91" t="s">
        <v>522</v>
      </c>
      <c r="C334" s="92" t="s">
        <v>523</v>
      </c>
      <c r="D334" s="93" t="s">
        <v>148</v>
      </c>
      <c r="E334" s="94">
        <v>75</v>
      </c>
      <c r="F334" s="95"/>
      <c r="G334" s="193"/>
    </row>
    <row r="335" spans="1:7">
      <c r="A335" s="1"/>
      <c r="B335" s="122" t="s">
        <v>477</v>
      </c>
      <c r="C335" s="123"/>
      <c r="D335" s="124"/>
      <c r="E335" s="125"/>
      <c r="F335" s="126"/>
      <c r="G335" s="127"/>
    </row>
    <row r="336" spans="1:7" ht="26.25">
      <c r="A336" s="1"/>
      <c r="B336" s="91" t="s">
        <v>524</v>
      </c>
      <c r="C336" s="92" t="s">
        <v>525</v>
      </c>
      <c r="D336" s="93" t="s">
        <v>148</v>
      </c>
      <c r="E336" s="94">
        <v>64</v>
      </c>
      <c r="F336" s="95"/>
      <c r="G336" s="193"/>
    </row>
    <row r="337" spans="1:7">
      <c r="A337" s="1"/>
      <c r="B337" s="128" t="s">
        <v>526</v>
      </c>
      <c r="C337" s="129"/>
      <c r="D337" s="130"/>
      <c r="E337" s="131"/>
      <c r="F337" s="132"/>
      <c r="G337" s="133"/>
    </row>
    <row r="338" spans="1:7" ht="26.25">
      <c r="A338" s="1"/>
      <c r="B338" s="91" t="s">
        <v>527</v>
      </c>
      <c r="C338" s="92" t="s">
        <v>528</v>
      </c>
      <c r="D338" s="93" t="s">
        <v>148</v>
      </c>
      <c r="E338" s="94">
        <v>14</v>
      </c>
      <c r="F338" s="95"/>
      <c r="G338" s="193"/>
    </row>
    <row r="339" spans="1:7" ht="26.25">
      <c r="A339" s="1"/>
      <c r="B339" s="91" t="s">
        <v>529</v>
      </c>
      <c r="C339" s="92" t="s">
        <v>530</v>
      </c>
      <c r="D339" s="93" t="s">
        <v>148</v>
      </c>
      <c r="E339" s="94">
        <v>14</v>
      </c>
      <c r="F339" s="95"/>
      <c r="G339" s="193"/>
    </row>
    <row r="340" spans="1:7">
      <c r="A340" s="1"/>
      <c r="B340" s="122" t="s">
        <v>452</v>
      </c>
      <c r="C340" s="123"/>
      <c r="D340" s="124"/>
      <c r="E340" s="125"/>
      <c r="F340" s="126"/>
      <c r="G340" s="127"/>
    </row>
    <row r="341" spans="1:7" ht="26.25">
      <c r="A341" s="1"/>
      <c r="B341" s="91" t="s">
        <v>531</v>
      </c>
      <c r="C341" s="92" t="s">
        <v>532</v>
      </c>
      <c r="D341" s="93" t="s">
        <v>148</v>
      </c>
      <c r="E341" s="94">
        <v>57</v>
      </c>
      <c r="F341" s="95"/>
      <c r="G341" s="193"/>
    </row>
    <row r="342" spans="1:7">
      <c r="A342" s="1"/>
      <c r="B342" s="122" t="s">
        <v>456</v>
      </c>
      <c r="C342" s="123"/>
      <c r="D342" s="124"/>
      <c r="E342" s="125"/>
      <c r="F342" s="126"/>
      <c r="G342" s="127"/>
    </row>
    <row r="343" spans="1:7" ht="26.25">
      <c r="A343" s="1"/>
      <c r="B343" s="91" t="s">
        <v>533</v>
      </c>
      <c r="C343" s="92" t="s">
        <v>534</v>
      </c>
      <c r="D343" s="93" t="s">
        <v>148</v>
      </c>
      <c r="E343" s="94">
        <v>58</v>
      </c>
      <c r="F343" s="95"/>
      <c r="G343" s="193"/>
    </row>
    <row r="344" spans="1:7">
      <c r="A344" s="1"/>
      <c r="B344" s="122" t="s">
        <v>463</v>
      </c>
      <c r="C344" s="123"/>
      <c r="D344" s="124"/>
      <c r="E344" s="125"/>
      <c r="F344" s="126"/>
      <c r="G344" s="127"/>
    </row>
    <row r="345" spans="1:7" ht="26.25">
      <c r="A345" s="1"/>
      <c r="B345" s="91" t="s">
        <v>535</v>
      </c>
      <c r="C345" s="92" t="s">
        <v>536</v>
      </c>
      <c r="D345" s="93" t="s">
        <v>148</v>
      </c>
      <c r="E345" s="94">
        <v>62</v>
      </c>
      <c r="F345" s="95"/>
      <c r="G345" s="193"/>
    </row>
    <row r="346" spans="1:7" ht="26.25">
      <c r="A346" s="1"/>
      <c r="B346" s="91" t="s">
        <v>537</v>
      </c>
      <c r="C346" s="92" t="s">
        <v>538</v>
      </c>
      <c r="D346" s="93" t="s">
        <v>148</v>
      </c>
      <c r="E346" s="94">
        <v>100</v>
      </c>
      <c r="F346" s="95"/>
      <c r="G346" s="193"/>
    </row>
    <row r="347" spans="1:7">
      <c r="A347" s="1"/>
      <c r="B347" s="122" t="s">
        <v>468</v>
      </c>
      <c r="C347" s="123"/>
      <c r="D347" s="124"/>
      <c r="E347" s="125"/>
      <c r="F347" s="126"/>
      <c r="G347" s="127"/>
    </row>
    <row r="348" spans="1:7" ht="26.25">
      <c r="A348" s="1"/>
      <c r="B348" s="91" t="s">
        <v>539</v>
      </c>
      <c r="C348" s="92" t="s">
        <v>540</v>
      </c>
      <c r="D348" s="93" t="s">
        <v>148</v>
      </c>
      <c r="E348" s="94">
        <v>57</v>
      </c>
      <c r="F348" s="95"/>
      <c r="G348" s="193"/>
    </row>
    <row r="349" spans="1:7" ht="15.75" thickBot="1">
      <c r="A349" s="1"/>
      <c r="B349" s="96"/>
      <c r="C349" s="97" t="s">
        <v>36</v>
      </c>
      <c r="D349" s="98"/>
      <c r="E349" s="99"/>
      <c r="F349" s="100"/>
      <c r="G349" s="198">
        <f>SUM(G316:G348)</f>
        <v>0</v>
      </c>
    </row>
    <row r="350" spans="1:7" ht="15.75" thickBot="1">
      <c r="A350" s="1"/>
      <c r="B350" s="101"/>
      <c r="C350" s="102"/>
      <c r="D350" s="102"/>
      <c r="E350" s="103"/>
      <c r="F350" s="103"/>
      <c r="G350" s="104"/>
    </row>
    <row r="351" spans="1:7">
      <c r="A351" s="1"/>
      <c r="B351" s="105" t="s">
        <v>541</v>
      </c>
      <c r="C351" s="106"/>
      <c r="D351" s="107"/>
      <c r="E351" s="108"/>
      <c r="F351" s="109"/>
      <c r="G351" s="110"/>
    </row>
    <row r="352" spans="1:7">
      <c r="A352" s="1"/>
      <c r="B352" s="91" t="s">
        <v>542</v>
      </c>
      <c r="C352" s="92" t="s">
        <v>543</v>
      </c>
      <c r="D352" s="93" t="s">
        <v>64</v>
      </c>
      <c r="E352" s="94">
        <v>1</v>
      </c>
      <c r="F352" s="95"/>
      <c r="G352" s="193"/>
    </row>
    <row r="353" spans="1:7" ht="15.75" thickBot="1">
      <c r="A353" s="1"/>
      <c r="B353" s="96"/>
      <c r="C353" s="97" t="s">
        <v>36</v>
      </c>
      <c r="D353" s="98"/>
      <c r="E353" s="99"/>
      <c r="F353" s="100"/>
      <c r="G353" s="198">
        <f>SUM(G352)</f>
        <v>0</v>
      </c>
    </row>
    <row r="354" spans="1:7" ht="15.75" thickBot="1">
      <c r="A354" s="1"/>
      <c r="B354" s="101"/>
      <c r="C354" s="102"/>
      <c r="D354" s="102"/>
      <c r="E354" s="103"/>
      <c r="F354" s="103"/>
      <c r="G354" s="104"/>
    </row>
    <row r="355" spans="1:7">
      <c r="A355" s="1"/>
      <c r="B355" s="141" t="s">
        <v>544</v>
      </c>
      <c r="C355" s="142"/>
      <c r="D355" s="143"/>
      <c r="E355" s="144"/>
      <c r="F355" s="145"/>
      <c r="G355" s="146"/>
    </row>
    <row r="356" spans="1:7">
      <c r="A356" s="1"/>
      <c r="B356" s="147">
        <v>13.1</v>
      </c>
      <c r="C356" s="92" t="s">
        <v>545</v>
      </c>
      <c r="D356" s="111" t="s">
        <v>455</v>
      </c>
      <c r="E356" s="94">
        <v>2</v>
      </c>
      <c r="F356" s="95"/>
      <c r="G356" s="193"/>
    </row>
    <row r="357" spans="1:7">
      <c r="A357" s="1"/>
      <c r="B357" s="147">
        <v>13.101000000000001</v>
      </c>
      <c r="C357" s="92" t="s">
        <v>546</v>
      </c>
      <c r="D357" s="93" t="s">
        <v>455</v>
      </c>
      <c r="E357" s="94">
        <v>1</v>
      </c>
      <c r="F357" s="95"/>
      <c r="G357" s="193"/>
    </row>
    <row r="358" spans="1:7">
      <c r="A358" s="1"/>
      <c r="B358" s="147">
        <v>13.102</v>
      </c>
      <c r="C358" s="92" t="s">
        <v>547</v>
      </c>
      <c r="D358" s="93" t="s">
        <v>148</v>
      </c>
      <c r="E358" s="94">
        <v>69</v>
      </c>
      <c r="F358" s="95"/>
      <c r="G358" s="193"/>
    </row>
    <row r="359" spans="1:7">
      <c r="A359" s="1"/>
      <c r="B359" s="147">
        <v>13.103</v>
      </c>
      <c r="C359" s="92" t="s">
        <v>548</v>
      </c>
      <c r="D359" s="93" t="s">
        <v>148</v>
      </c>
      <c r="E359" s="94">
        <v>140</v>
      </c>
      <c r="F359" s="95"/>
      <c r="G359" s="193"/>
    </row>
    <row r="360" spans="1:7">
      <c r="A360" s="1"/>
      <c r="B360" s="147">
        <v>13.103999999999999</v>
      </c>
      <c r="C360" s="92" t="s">
        <v>549</v>
      </c>
      <c r="D360" s="93" t="s">
        <v>64</v>
      </c>
      <c r="E360" s="94">
        <v>2</v>
      </c>
      <c r="F360" s="95"/>
      <c r="G360" s="193"/>
    </row>
    <row r="361" spans="1:7">
      <c r="A361" s="1"/>
      <c r="B361" s="147">
        <v>13.105</v>
      </c>
      <c r="C361" s="92" t="s">
        <v>550</v>
      </c>
      <c r="D361" s="93" t="s">
        <v>64</v>
      </c>
      <c r="E361" s="94">
        <v>5</v>
      </c>
      <c r="F361" s="95"/>
      <c r="G361" s="193"/>
    </row>
    <row r="362" spans="1:7">
      <c r="A362" s="1"/>
      <c r="B362" s="147">
        <v>13.106</v>
      </c>
      <c r="C362" s="92" t="s">
        <v>551</v>
      </c>
      <c r="D362" s="93" t="s">
        <v>148</v>
      </c>
      <c r="E362" s="94">
        <v>103</v>
      </c>
      <c r="F362" s="95"/>
      <c r="G362" s="193"/>
    </row>
    <row r="363" spans="1:7">
      <c r="A363" s="1"/>
      <c r="B363" s="147">
        <v>13.106999999999999</v>
      </c>
      <c r="C363" s="92" t="s">
        <v>552</v>
      </c>
      <c r="D363" s="93" t="s">
        <v>64</v>
      </c>
      <c r="E363" s="94">
        <v>1</v>
      </c>
      <c r="F363" s="95"/>
      <c r="G363" s="193"/>
    </row>
    <row r="364" spans="1:7" ht="26.25">
      <c r="A364" s="1"/>
      <c r="B364" s="147">
        <v>13.108000000000001</v>
      </c>
      <c r="C364" s="92" t="s">
        <v>553</v>
      </c>
      <c r="D364" s="93" t="s">
        <v>455</v>
      </c>
      <c r="E364" s="94">
        <v>1</v>
      </c>
      <c r="F364" s="95"/>
      <c r="G364" s="193"/>
    </row>
    <row r="365" spans="1:7" ht="26.25">
      <c r="A365" s="1"/>
      <c r="B365" s="147">
        <v>13.109</v>
      </c>
      <c r="C365" s="92" t="s">
        <v>554</v>
      </c>
      <c r="D365" s="93" t="s">
        <v>64</v>
      </c>
      <c r="E365" s="94">
        <v>1</v>
      </c>
      <c r="F365" s="95"/>
      <c r="G365" s="193"/>
    </row>
    <row r="366" spans="1:7">
      <c r="A366" s="1"/>
      <c r="B366" s="147">
        <v>13.11</v>
      </c>
      <c r="C366" s="92" t="s">
        <v>555</v>
      </c>
      <c r="D366" s="93" t="s">
        <v>455</v>
      </c>
      <c r="E366" s="94">
        <v>1</v>
      </c>
      <c r="F366" s="95"/>
      <c r="G366" s="193"/>
    </row>
    <row r="367" spans="1:7">
      <c r="A367" s="1"/>
      <c r="B367" s="147">
        <v>13.111000000000001</v>
      </c>
      <c r="C367" s="92" t="s">
        <v>556</v>
      </c>
      <c r="D367" s="93" t="s">
        <v>455</v>
      </c>
      <c r="E367" s="94">
        <v>1</v>
      </c>
      <c r="F367" s="95"/>
      <c r="G367" s="193"/>
    </row>
    <row r="368" spans="1:7" ht="15.75" thickBot="1">
      <c r="A368" s="1"/>
      <c r="B368" s="96"/>
      <c r="C368" s="97" t="s">
        <v>36</v>
      </c>
      <c r="D368" s="98"/>
      <c r="E368" s="99"/>
      <c r="F368" s="100"/>
      <c r="G368" s="198">
        <f>SUM(G356:G367)</f>
        <v>0</v>
      </c>
    </row>
    <row r="369" spans="1:7" ht="15.75" thickBot="1">
      <c r="A369" s="1"/>
      <c r="B369" s="101"/>
      <c r="C369" s="102"/>
      <c r="D369" s="102"/>
      <c r="E369" s="103"/>
      <c r="F369" s="103"/>
      <c r="G369" s="104"/>
    </row>
    <row r="370" spans="1:7">
      <c r="A370" s="1"/>
      <c r="B370" s="105" t="s">
        <v>557</v>
      </c>
      <c r="C370" s="106"/>
      <c r="D370" s="107"/>
      <c r="E370" s="108"/>
      <c r="F370" s="109"/>
      <c r="G370" s="110"/>
    </row>
    <row r="371" spans="1:7">
      <c r="A371" s="1"/>
      <c r="B371" s="147">
        <v>13.112</v>
      </c>
      <c r="C371" s="92" t="s">
        <v>558</v>
      </c>
      <c r="D371" s="111" t="s">
        <v>64</v>
      </c>
      <c r="E371" s="94">
        <v>3</v>
      </c>
      <c r="F371" s="95"/>
      <c r="G371" s="193"/>
    </row>
    <row r="372" spans="1:7" ht="39">
      <c r="A372" s="1"/>
      <c r="B372" s="147">
        <v>13.113</v>
      </c>
      <c r="C372" s="92" t="s">
        <v>559</v>
      </c>
      <c r="D372" s="93" t="s">
        <v>64</v>
      </c>
      <c r="E372" s="94">
        <v>1</v>
      </c>
      <c r="F372" s="95"/>
      <c r="G372" s="193"/>
    </row>
    <row r="373" spans="1:7" ht="26.25">
      <c r="A373" s="1"/>
      <c r="B373" s="147">
        <v>13.114000000000001</v>
      </c>
      <c r="C373" s="92" t="s">
        <v>560</v>
      </c>
      <c r="D373" s="93" t="s">
        <v>64</v>
      </c>
      <c r="E373" s="94">
        <v>1</v>
      </c>
      <c r="F373" s="95"/>
      <c r="G373" s="193"/>
    </row>
    <row r="374" spans="1:7">
      <c r="A374" s="1"/>
      <c r="B374" s="147">
        <v>13.115</v>
      </c>
      <c r="C374" s="92" t="s">
        <v>561</v>
      </c>
      <c r="D374" s="93" t="s">
        <v>64</v>
      </c>
      <c r="E374" s="94">
        <v>1</v>
      </c>
      <c r="F374" s="95"/>
      <c r="G374" s="193"/>
    </row>
    <row r="375" spans="1:7" ht="39">
      <c r="A375" s="1"/>
      <c r="B375" s="147">
        <v>13.116</v>
      </c>
      <c r="C375" s="92" t="s">
        <v>562</v>
      </c>
      <c r="D375" s="93" t="s">
        <v>64</v>
      </c>
      <c r="E375" s="94">
        <v>1</v>
      </c>
      <c r="F375" s="95"/>
      <c r="G375" s="193"/>
    </row>
    <row r="376" spans="1:7" ht="39">
      <c r="A376" s="1"/>
      <c r="B376" s="147">
        <v>13.117000000000001</v>
      </c>
      <c r="C376" s="92" t="s">
        <v>563</v>
      </c>
      <c r="D376" s="93" t="s">
        <v>148</v>
      </c>
      <c r="E376" s="94">
        <v>34</v>
      </c>
      <c r="F376" s="95"/>
      <c r="G376" s="193"/>
    </row>
    <row r="377" spans="1:7" ht="26.25">
      <c r="A377" s="1"/>
      <c r="B377" s="148">
        <v>13.118</v>
      </c>
      <c r="C377" s="149" t="s">
        <v>564</v>
      </c>
      <c r="D377" s="150" t="s">
        <v>64</v>
      </c>
      <c r="E377" s="151">
        <v>1</v>
      </c>
      <c r="F377" s="202"/>
      <c r="G377" s="203"/>
    </row>
    <row r="378" spans="1:7" ht="15.75" thickBot="1">
      <c r="A378" s="1"/>
      <c r="B378" s="152"/>
      <c r="C378" s="153" t="s">
        <v>36</v>
      </c>
      <c r="D378" s="154"/>
      <c r="E378" s="155"/>
      <c r="F378" s="204"/>
      <c r="G378" s="205">
        <f>SUM(G371:G377)</f>
        <v>0</v>
      </c>
    </row>
    <row r="379" spans="1:7" ht="15.75" thickBot="1">
      <c r="A379" s="1"/>
      <c r="B379" s="156"/>
      <c r="C379" s="157"/>
      <c r="D379" s="158"/>
      <c r="E379" s="159"/>
      <c r="F379" s="160"/>
      <c r="G379" s="161">
        <v>2168196882.8800001</v>
      </c>
    </row>
    <row r="380" spans="1:7">
      <c r="A380" s="1"/>
      <c r="B380" s="162" t="s">
        <v>565</v>
      </c>
      <c r="C380" s="163"/>
      <c r="D380" s="164"/>
      <c r="E380" s="165"/>
      <c r="F380" s="166"/>
      <c r="G380" s="167">
        <f ca="1">SUM(G20:G378)/2</f>
        <v>0</v>
      </c>
    </row>
    <row r="381" spans="1:7">
      <c r="A381" s="1"/>
      <c r="B381" s="168" t="s">
        <v>566</v>
      </c>
      <c r="C381" s="169"/>
      <c r="D381" s="170"/>
      <c r="E381" s="171"/>
      <c r="F381" s="172" t="s">
        <v>567</v>
      </c>
      <c r="G381" s="173">
        <f ca="1">SUM(G382:G385)</f>
        <v>0</v>
      </c>
    </row>
    <row r="382" spans="1:7">
      <c r="A382" s="1"/>
      <c r="B382" s="207" t="s">
        <v>568</v>
      </c>
      <c r="C382" s="208"/>
      <c r="D382" s="209"/>
      <c r="E382" s="219"/>
      <c r="F382" s="220" t="s">
        <v>567</v>
      </c>
      <c r="G382" s="221">
        <f ca="1">G380*E382</f>
        <v>0</v>
      </c>
    </row>
    <row r="383" spans="1:7">
      <c r="A383" s="1"/>
      <c r="B383" s="207" t="s">
        <v>569</v>
      </c>
      <c r="C383" s="208"/>
      <c r="D383" s="222"/>
      <c r="E383" s="219"/>
      <c r="F383" s="211" t="s">
        <v>567</v>
      </c>
      <c r="G383" s="212">
        <f ca="1">G380*E383</f>
        <v>0</v>
      </c>
    </row>
    <row r="384" spans="1:7">
      <c r="A384" s="1"/>
      <c r="B384" s="207" t="s">
        <v>570</v>
      </c>
      <c r="C384" s="208"/>
      <c r="D384" s="222"/>
      <c r="E384" s="219"/>
      <c r="F384" s="211" t="s">
        <v>567</v>
      </c>
      <c r="G384" s="212">
        <f ca="1">G380*E384</f>
        <v>0</v>
      </c>
    </row>
    <row r="385" spans="1:7">
      <c r="A385" s="1"/>
      <c r="B385" s="207" t="s">
        <v>571</v>
      </c>
      <c r="C385" s="208"/>
      <c r="D385" s="222"/>
      <c r="E385" s="223">
        <v>0.19</v>
      </c>
      <c r="F385" s="211" t="s">
        <v>567</v>
      </c>
      <c r="G385" s="212">
        <f ca="1">G383*E385</f>
        <v>0</v>
      </c>
    </row>
    <row r="386" spans="1:7">
      <c r="A386" s="1"/>
      <c r="B386" s="174"/>
      <c r="C386" s="175"/>
      <c r="D386" s="176"/>
      <c r="E386" s="179"/>
      <c r="F386" s="177"/>
      <c r="G386" s="178"/>
    </row>
    <row r="387" spans="1:7">
      <c r="A387" s="1"/>
      <c r="B387" s="207" t="s">
        <v>572</v>
      </c>
      <c r="C387" s="208"/>
      <c r="D387" s="209"/>
      <c r="E387" s="210"/>
      <c r="F387" s="211"/>
      <c r="G387" s="212"/>
    </row>
    <row r="388" spans="1:7" ht="15.75" thickBot="1">
      <c r="A388" s="1"/>
      <c r="B388" s="213" t="s">
        <v>573</v>
      </c>
      <c r="C388" s="214"/>
      <c r="D388" s="215"/>
      <c r="E388" s="216"/>
      <c r="F388" s="217"/>
      <c r="G388" s="218"/>
    </row>
    <row r="389" spans="1:7" ht="15.75" thickBot="1">
      <c r="A389" s="1"/>
      <c r="B389" s="180"/>
      <c r="C389" s="181"/>
      <c r="D389" s="181"/>
      <c r="E389" s="181"/>
      <c r="F389" s="181"/>
      <c r="G389" s="182"/>
    </row>
    <row r="390" spans="1:7" ht="15.75" thickBot="1">
      <c r="A390" s="1"/>
      <c r="B390" s="183" t="s">
        <v>574</v>
      </c>
      <c r="C390" s="184"/>
      <c r="D390" s="185"/>
      <c r="E390" s="186"/>
      <c r="F390" s="186"/>
      <c r="G390" s="187"/>
    </row>
    <row r="391" spans="1:7" ht="15.75" thickBot="1">
      <c r="A391" s="1"/>
      <c r="B391" s="180"/>
      <c r="C391" s="181"/>
      <c r="D391" s="181"/>
      <c r="E391" s="181"/>
      <c r="F391" s="181"/>
      <c r="G391" s="182"/>
    </row>
    <row r="392" spans="1:7" ht="15.75" thickBot="1">
      <c r="A392" s="1"/>
      <c r="B392" s="188" t="s">
        <v>575</v>
      </c>
      <c r="C392" s="189"/>
      <c r="D392" s="190"/>
      <c r="E392" s="191" t="s">
        <v>64</v>
      </c>
      <c r="F392" s="191">
        <v>1</v>
      </c>
      <c r="G392" s="192"/>
    </row>
    <row r="393" spans="1:7" ht="15.75" thickBot="1">
      <c r="A393" s="1"/>
      <c r="B393" s="180"/>
      <c r="C393" s="181"/>
      <c r="D393" s="181"/>
      <c r="E393" s="181"/>
      <c r="F393" s="181"/>
      <c r="G393" s="182"/>
    </row>
    <row r="394" spans="1:7" ht="15.75" thickBot="1">
      <c r="A394" s="1"/>
      <c r="B394" s="188" t="s">
        <v>576</v>
      </c>
      <c r="C394" s="189"/>
      <c r="D394" s="190"/>
      <c r="E394" s="191" t="s">
        <v>64</v>
      </c>
      <c r="F394" s="191">
        <v>1</v>
      </c>
      <c r="G394" s="192"/>
    </row>
    <row r="395" spans="1:7" ht="15.75" thickBot="1">
      <c r="A395" s="1"/>
      <c r="B395" s="180"/>
      <c r="C395" s="181"/>
      <c r="D395" s="181"/>
      <c r="E395" s="181"/>
      <c r="F395" s="181"/>
      <c r="G395" s="182"/>
    </row>
    <row r="396" spans="1:7" ht="15.75" thickBot="1">
      <c r="A396" s="1"/>
      <c r="B396" s="183" t="s">
        <v>577</v>
      </c>
      <c r="C396" s="184"/>
      <c r="D396" s="185"/>
      <c r="E396" s="186"/>
      <c r="F396" s="186"/>
      <c r="G396" s="206"/>
    </row>
    <row r="397" spans="1:7">
      <c r="A397" s="1"/>
      <c r="B397" s="1"/>
      <c r="C397" s="2"/>
      <c r="D397" s="17"/>
      <c r="E397" s="25"/>
      <c r="F397" s="3"/>
      <c r="G397" s="4"/>
    </row>
    <row r="398" spans="1:7">
      <c r="B398" s="19"/>
      <c r="C398" s="20"/>
      <c r="D398" s="20"/>
      <c r="E398" s="26"/>
      <c r="F398" s="20"/>
      <c r="G398" s="21"/>
    </row>
    <row r="399" spans="1:7" ht="30.75" customHeight="1">
      <c r="B399" s="241" t="s">
        <v>578</v>
      </c>
      <c r="C399" s="241"/>
      <c r="D399" s="241"/>
      <c r="E399" s="241"/>
      <c r="F399" s="241"/>
      <c r="G399" s="241"/>
    </row>
    <row r="400" spans="1:7" ht="14.45" customHeight="1">
      <c r="B400" s="241" t="s">
        <v>579</v>
      </c>
      <c r="C400" s="241"/>
      <c r="D400" s="241"/>
      <c r="E400" s="241"/>
      <c r="F400" s="241"/>
      <c r="G400" s="241"/>
    </row>
    <row r="401" spans="1:7" ht="14.45" customHeight="1">
      <c r="B401" s="239"/>
      <c r="C401" s="239"/>
      <c r="D401" s="239"/>
      <c r="E401" s="239"/>
      <c r="F401" s="239"/>
      <c r="G401" s="239"/>
    </row>
    <row r="402" spans="1:7" ht="29.25" customHeight="1">
      <c r="B402" s="241" t="s">
        <v>580</v>
      </c>
      <c r="C402" s="241"/>
      <c r="D402" s="241"/>
      <c r="E402" s="241"/>
      <c r="F402" s="241"/>
      <c r="G402" s="241"/>
    </row>
    <row r="403" spans="1:7" ht="10.5" customHeight="1">
      <c r="B403" s="23"/>
      <c r="C403" s="23"/>
      <c r="D403" s="23"/>
      <c r="E403" s="27"/>
      <c r="F403" s="23"/>
      <c r="G403" s="23"/>
    </row>
    <row r="404" spans="1:7" s="15" customFormat="1" ht="36.75" customHeight="1">
      <c r="A404" s="16"/>
      <c r="B404" s="244" t="s">
        <v>581</v>
      </c>
      <c r="C404" s="244"/>
      <c r="D404" s="244"/>
      <c r="E404" s="244"/>
      <c r="F404" s="244"/>
      <c r="G404" s="244"/>
    </row>
    <row r="405" spans="1:7">
      <c r="B405" s="1"/>
      <c r="C405" s="2"/>
      <c r="D405" s="1"/>
      <c r="E405" s="25"/>
      <c r="F405" s="3"/>
      <c r="G405" s="4"/>
    </row>
    <row r="406" spans="1:7" ht="18" customHeight="1">
      <c r="B406" s="239" t="s">
        <v>582</v>
      </c>
      <c r="C406" s="239"/>
      <c r="D406" s="239"/>
      <c r="E406" s="239"/>
      <c r="F406" s="239"/>
      <c r="G406" s="239"/>
    </row>
    <row r="407" spans="1:7" ht="17.25" customHeight="1">
      <c r="B407" s="1"/>
      <c r="C407" s="2"/>
      <c r="D407" s="1"/>
      <c r="E407" s="25"/>
      <c r="F407" s="3"/>
      <c r="G407" s="4"/>
    </row>
    <row r="408" spans="1:7" ht="17.25" customHeight="1">
      <c r="B408" s="241" t="s">
        <v>583</v>
      </c>
      <c r="C408" s="241"/>
      <c r="D408" s="241"/>
      <c r="E408" s="241"/>
      <c r="F408" s="241"/>
      <c r="G408" s="241"/>
    </row>
    <row r="409" spans="1:7" ht="25.5" customHeight="1">
      <c r="B409" s="1"/>
      <c r="C409" s="2"/>
      <c r="D409" s="1"/>
      <c r="E409" s="25"/>
      <c r="F409" s="3"/>
      <c r="G409" s="4"/>
    </row>
    <row r="410" spans="1:7" ht="19.5" customHeight="1">
      <c r="B410" s="239" t="s">
        <v>584</v>
      </c>
      <c r="C410" s="239"/>
      <c r="D410" s="239"/>
      <c r="E410" s="239"/>
      <c r="F410" s="239"/>
      <c r="G410" s="239"/>
    </row>
    <row r="411" spans="1:7" ht="21" customHeight="1">
      <c r="B411" s="10"/>
      <c r="C411" s="22"/>
      <c r="D411" s="10"/>
      <c r="E411" s="28"/>
      <c r="F411" s="11"/>
      <c r="G411" s="12"/>
    </row>
    <row r="412" spans="1:7" ht="25.5" customHeight="1">
      <c r="D412" s="5"/>
    </row>
    <row r="413" spans="1:7" ht="25.5" customHeight="1">
      <c r="B413" s="246" t="s">
        <v>585</v>
      </c>
      <c r="C413" s="246"/>
      <c r="D413" s="246"/>
      <c r="E413" s="246"/>
      <c r="F413" s="246"/>
      <c r="G413" s="246"/>
    </row>
    <row r="414" spans="1:7" ht="23.25" customHeight="1">
      <c r="B414" s="246" t="s">
        <v>586</v>
      </c>
      <c r="C414" s="246"/>
      <c r="D414" s="24"/>
      <c r="E414" s="30"/>
      <c r="F414" s="24"/>
      <c r="G414" s="14"/>
    </row>
    <row r="415" spans="1:7" ht="23.25" customHeight="1">
      <c r="B415" s="246" t="s">
        <v>587</v>
      </c>
      <c r="C415" s="246"/>
      <c r="D415" s="246"/>
      <c r="E415" s="246"/>
      <c r="F415" s="246"/>
      <c r="G415" s="246"/>
    </row>
    <row r="416" spans="1:7" ht="21.75" customHeight="1">
      <c r="B416" s="246" t="s">
        <v>588</v>
      </c>
      <c r="C416" s="246"/>
      <c r="D416" s="246"/>
      <c r="E416" s="246"/>
      <c r="F416" s="246"/>
      <c r="G416" s="246"/>
    </row>
    <row r="417" spans="2:7" ht="24.75" customHeight="1">
      <c r="B417" s="246" t="s">
        <v>589</v>
      </c>
      <c r="C417" s="246"/>
      <c r="D417" s="246"/>
      <c r="E417" s="246"/>
      <c r="F417" s="246"/>
      <c r="G417" s="246"/>
    </row>
    <row r="418" spans="2:7" ht="16.5" customHeight="1">
      <c r="D418" s="5"/>
    </row>
    <row r="419" spans="2:7" ht="48" customHeight="1">
      <c r="B419" s="245" t="s">
        <v>590</v>
      </c>
      <c r="C419" s="245"/>
      <c r="D419" s="245"/>
      <c r="E419" s="245"/>
      <c r="F419" s="245"/>
      <c r="G419" s="245"/>
    </row>
    <row r="420" spans="2:7" ht="89.25" customHeight="1"/>
    <row r="421" spans="2:7" ht="89.25" customHeight="1"/>
    <row r="426" spans="2:7" ht="51" customHeight="1"/>
    <row r="427" spans="2:7" ht="51" customHeight="1"/>
    <row r="428" spans="2:7" ht="114.75" customHeight="1"/>
    <row r="429" spans="2:7" ht="102" customHeight="1"/>
    <row r="430" spans="2:7" ht="89.25" customHeight="1"/>
    <row r="434" ht="63.75" customHeight="1"/>
    <row r="435" ht="127.5" customHeight="1"/>
    <row r="436" ht="140.25" customHeight="1"/>
    <row r="440" ht="89.25" customHeight="1"/>
    <row r="444" ht="89.25" customHeight="1"/>
    <row r="447" ht="25.5" customHeight="1"/>
    <row r="448" ht="25.5" customHeight="1"/>
    <row r="449" ht="191.25" customHeight="1"/>
    <row r="452" ht="25.5" customHeight="1"/>
    <row r="453" ht="178.5" customHeight="1"/>
    <row r="454" ht="102" customHeight="1"/>
    <row r="455" ht="25.5" customHeight="1"/>
    <row r="456" ht="216.75" customHeight="1"/>
    <row r="459" ht="25.5" customHeight="1"/>
    <row r="460" ht="25.5" customHeight="1"/>
    <row r="461" ht="25.5" customHeight="1"/>
    <row r="462" ht="51" customHeight="1"/>
    <row r="463" ht="25.5" customHeight="1"/>
    <row r="464" ht="267.75" customHeight="1"/>
    <row r="469" ht="102" customHeight="1"/>
    <row r="470" ht="114.75" customHeight="1"/>
    <row r="471" ht="25.5" customHeight="1"/>
    <row r="472" ht="25.5" customHeight="1"/>
    <row r="473" ht="178.5" customHeight="1"/>
    <row r="475" ht="38.25" customHeight="1"/>
    <row r="476" ht="25.5" customHeight="1"/>
    <row r="477" ht="229.5" customHeight="1"/>
    <row r="481" ht="63.75" customHeight="1"/>
    <row r="482" ht="102" customHeight="1"/>
    <row r="483" ht="114.75" customHeight="1"/>
    <row r="484" ht="38.25" customHeight="1"/>
    <row r="485" ht="38.25" customHeight="1"/>
    <row r="486" ht="114.75" customHeight="1"/>
    <row r="487" ht="38.25" customHeight="1"/>
    <row r="490" ht="25.5" customHeight="1"/>
    <row r="491" ht="25.5" customHeight="1"/>
    <row r="492" ht="25.5" customHeight="1"/>
    <row r="493" ht="25.5" customHeight="1"/>
    <row r="494" ht="25.5" customHeight="1"/>
    <row r="495" ht="25.5" customHeight="1"/>
    <row r="496" ht="216.75" customHeight="1"/>
    <row r="500" ht="25.5" customHeight="1"/>
    <row r="501" ht="165.75" customHeight="1"/>
    <row r="502" ht="89.25" customHeight="1"/>
    <row r="503" ht="51" customHeight="1"/>
    <row r="504" ht="102" customHeight="1"/>
    <row r="505" ht="25.5" customHeight="1"/>
    <row r="506" ht="229.5" customHeight="1"/>
    <row r="509" ht="25.5" customHeight="1"/>
    <row r="510" ht="25.5" customHeight="1"/>
    <row r="511" ht="140.25" customHeight="1"/>
    <row r="514" ht="25.5" customHeight="1"/>
    <row r="515" ht="25.5" customHeight="1"/>
    <row r="516" ht="178.5" customHeight="1"/>
    <row r="520" ht="89.25" customHeight="1"/>
    <row r="521" ht="114.75" customHeight="1"/>
    <row r="522" ht="76.5" customHeight="1"/>
    <row r="526" ht="89.25" customHeight="1"/>
    <row r="527" ht="89.25" customHeight="1"/>
    <row r="528" ht="76.5" customHeight="1"/>
    <row r="529" ht="51" customHeight="1"/>
    <row r="530" ht="51" customHeight="1"/>
    <row r="531" ht="102" customHeight="1"/>
    <row r="532" ht="51" customHeight="1"/>
  </sheetData>
  <mergeCells count="19">
    <mergeCell ref="B419:G419"/>
    <mergeCell ref="B413:G413"/>
    <mergeCell ref="B416:G416"/>
    <mergeCell ref="B417:G417"/>
    <mergeCell ref="B415:G415"/>
    <mergeCell ref="B414:C414"/>
    <mergeCell ref="A2:G2"/>
    <mergeCell ref="A3:G3"/>
    <mergeCell ref="A7:G7"/>
    <mergeCell ref="B410:G410"/>
    <mergeCell ref="B5:G6"/>
    <mergeCell ref="B402:G402"/>
    <mergeCell ref="B406:G406"/>
    <mergeCell ref="B408:G408"/>
    <mergeCell ref="B11:C11"/>
    <mergeCell ref="B404:G404"/>
    <mergeCell ref="B399:G399"/>
    <mergeCell ref="B400:G400"/>
    <mergeCell ref="B401:G401"/>
  </mergeCells>
  <pageMargins left="0.7" right="0.7" top="0.75" bottom="0.75" header="0.3" footer="0.3"/>
  <pageSetup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68BE-7B15-48BB-AB79-D17BD19F515D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3990AC-6FEB-4A1D-957E-A6DD8F495604}"/>
</file>

<file path=customXml/itemProps2.xml><?xml version="1.0" encoding="utf-8"?>
<ds:datastoreItem xmlns:ds="http://schemas.openxmlformats.org/officeDocument/2006/customXml" ds:itemID="{056527F2-DAB3-405D-8775-FC238BADFBA8}"/>
</file>

<file path=customXml/itemProps3.xml><?xml version="1.0" encoding="utf-8"?>
<ds:datastoreItem xmlns:ds="http://schemas.openxmlformats.org/officeDocument/2006/customXml" ds:itemID="{2BF6A4D2-D7E4-45D5-A452-F499F0086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/>
  <cp:revision/>
  <dcterms:created xsi:type="dcterms:W3CDTF">2015-06-05T18:19:34Z</dcterms:created>
  <dcterms:modified xsi:type="dcterms:W3CDTF">2025-08-29T17:59:12Z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