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C:\Users\Udenar\Downloads\"/>
    </mc:Choice>
  </mc:AlternateContent>
  <xr:revisionPtr revIDLastSave="0" documentId="13_ncr:1_{83F850FE-B9F7-4905-87B2-8232BC67D453}" xr6:coauthVersionLast="36" xr6:coauthVersionMax="47" xr10:uidLastSave="{00000000-0000-0000-0000-000000000000}"/>
  <bookViews>
    <workbookView xWindow="0" yWindow="0" windowWidth="28800" windowHeight="12105" xr2:uid="{00000000-000D-0000-FFFF-FFFF00000000}"/>
  </bookViews>
  <sheets>
    <sheet name="Hoja1" sheetId="1" r:id="rId1"/>
  </sheets>
  <externalReferences>
    <externalReference r:id="rId2"/>
  </externalReferences>
  <definedNames>
    <definedName name="Actividades">[1]Hoja1!$B$5:$B$237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 i="1" l="1"/>
  <c r="E48" i="1"/>
  <c r="E46" i="1"/>
  <c r="E30" i="1"/>
  <c r="E25" i="1"/>
  <c r="E24" i="1"/>
  <c r="E20" i="1"/>
  <c r="E21" i="1" l="1"/>
</calcChain>
</file>

<file path=xl/sharedStrings.xml><?xml version="1.0" encoding="utf-8"?>
<sst xmlns="http://schemas.openxmlformats.org/spreadsheetml/2006/main" count="126" uniqueCount="99">
  <si>
    <t>Los comentarios entre corchetes [] y en letra cursiva proporcionan orientación a los Oferentes para la preparación de su oferta y no deberán aparecer en la misma.</t>
  </si>
  <si>
    <t xml:space="preserve">Señores
</t>
  </si>
  <si>
    <t>UNIVERSIDAD DE NARIÑO</t>
  </si>
  <si>
    <t xml:space="preserve">CIUDADELA UNIVERSITARIA TOROBAJO
</t>
  </si>
  <si>
    <t>PASTO-NARIÑO</t>
  </si>
  <si>
    <t>Estimados señores</t>
  </si>
  <si>
    <t>M2</t>
  </si>
  <si>
    <t xml:space="preserve">Certificamos que:
</t>
  </si>
  <si>
    <t>Los gastos que genere la ejecución de la obra correrán a cuenta del Contratista, y se realizaran en la Ciudad de Pasto.</t>
  </si>
  <si>
    <t>No presentamos ningún conflicto de interés.</t>
  </si>
  <si>
    <t>NOMBRE REPRESENTANTE LEGAL</t>
  </si>
  <si>
    <t>CEDULA</t>
  </si>
  <si>
    <t>NOMBRE CONSORCIO</t>
  </si>
  <si>
    <t xml:space="preserve">DIRECCION </t>
  </si>
  <si>
    <t>TELEFONO</t>
  </si>
  <si>
    <t>FORMATO DE OFERTA ECONOMICA</t>
  </si>
  <si>
    <t>SECCIÓN IV</t>
  </si>
  <si>
    <t xml:space="preserve">Asunto: N° de Solicitud: </t>
  </si>
  <si>
    <t>VR UNITARIO</t>
  </si>
  <si>
    <t>1La oferta debe presentarse en Pesos Colombianos, moneda que también será utilizada para el pago de los servicios. Se debe indicar el precio total de la oferta en palabras y en cifras, incluyendo todos los impuestos, derechos y demás gravámenes de ley.</t>
  </si>
  <si>
    <t>1.0</t>
  </si>
  <si>
    <t>1.1</t>
  </si>
  <si>
    <t>1.2</t>
  </si>
  <si>
    <t>1.3</t>
  </si>
  <si>
    <t>1.4</t>
  </si>
  <si>
    <t>UND</t>
  </si>
  <si>
    <t>ML</t>
  </si>
  <si>
    <t>UNIDAD</t>
  </si>
  <si>
    <t>CANT</t>
  </si>
  <si>
    <t>1.5</t>
  </si>
  <si>
    <t>ASEO GENERAL</t>
  </si>
  <si>
    <t>Utilidad</t>
  </si>
  <si>
    <t>Imprevistos</t>
  </si>
  <si>
    <t>IVA a la utilidad</t>
  </si>
  <si>
    <t xml:space="preserve">TOTAL DE LA OFERTA </t>
  </si>
  <si>
    <t>VR TOTAL</t>
  </si>
  <si>
    <t>SUMINISTRO E INSTALACIÓN SALIDA INTERRUPTOR DOBLE 10A 110V TUBERÍA Y ACCESORIOS PVC Y CABLE N° 12THHN</t>
  </si>
  <si>
    <t>VALOR PARCIAL</t>
  </si>
  <si>
    <t>ACTIVIDADES</t>
  </si>
  <si>
    <t>IMPERMEABILIZACIÓN DE MUROS AFECTADOS POR HUMEDAD</t>
  </si>
  <si>
    <t>RESANE  DE MUROS AFECTADOS POR HUMEDAD Y GRIETAS</t>
  </si>
  <si>
    <t>PINTURA VINILO TIPO 1 PARA TODOS LOS MUROS INTERNOS COLOR SEGÚN DISEÑO</t>
  </si>
  <si>
    <t>PINTURA VINILO TIPO 1 PARA MUROS DE ESCENARIO COLOR NEGRO</t>
  </si>
  <si>
    <t>PINTURA PARA FACHADA EXTERIOR VINILO TIPO 1 KORAZA</t>
  </si>
  <si>
    <t>1.6</t>
  </si>
  <si>
    <t>RESANE CURADO DE PISO EN MADERA (INCLUYE GRADERÍA)</t>
  </si>
  <si>
    <t>1.7</t>
  </si>
  <si>
    <t>RESANE Y CURADO DE PUERTAS EN MADERA</t>
  </si>
  <si>
    <t>1.8</t>
  </si>
  <si>
    <t>RESANE Y CURADO DE PASAMANOS EN MADERA</t>
  </si>
  <si>
    <t>1.9</t>
  </si>
  <si>
    <t>RESANE Y CURADO DE CIELO RASO EN MADERA DE TODOS LOS NIVELES</t>
  </si>
  <si>
    <t>1.10</t>
  </si>
  <si>
    <t>RESANE Y CURADO DE COLUMNAS EN MADERA DE TODOS LOS NIVELES</t>
  </si>
  <si>
    <t>1.11</t>
  </si>
  <si>
    <t>HIDROLAVADO DE FACHADA</t>
  </si>
  <si>
    <t>1.12</t>
  </si>
  <si>
    <t>LIMPIEZA PROFUNDA Y REMOCIÓN DE GRAFITIS EN FACHADA (SOBRE PIEDRA VOLCÁNICA)</t>
  </si>
  <si>
    <t>1.13</t>
  </si>
  <si>
    <t>REPOSICIÓN DE BARREDERAS EN PISOS Y GRADERÍAS.</t>
  </si>
  <si>
    <t>1.14</t>
  </si>
  <si>
    <t>SUMINISTRO E INSTALACIÓN CANALETA METÁLICA PARA CABLEADO ELÉCTRICO X2M</t>
  </si>
  <si>
    <t>1.15</t>
  </si>
  <si>
    <t>SUMINISTRO E INSTALACIÓN ILUMINACIÓN LAMPARA PANEL LED SOBREPONER 30X120 38W LUZ BLANCA</t>
  </si>
  <si>
    <t>1.16</t>
  </si>
  <si>
    <t xml:space="preserve">SUMINISTRO E INSTALACIÓN ILUMINACIÓN  LED 12W DE INCRUSTAR  LUZ NEUTRA  CIRCULAR </t>
  </si>
  <si>
    <t>1.17</t>
  </si>
  <si>
    <t>SUMINISTRO E INSTALACIÓN SALIDA TOMACORRIENTE DOBLE 15A, 110V POLO A TIERRA EN TUBERÍA FLEXIBLE Y CABLE DE COBRE THHN No. 12 RED NORMAL</t>
  </si>
  <si>
    <t>1.18</t>
  </si>
  <si>
    <t>1.19</t>
  </si>
  <si>
    <t>SUMINISTRO E INSTALACIÓN DE CAJAS ELÉCTRICAS PVC</t>
  </si>
  <si>
    <t>1.20</t>
  </si>
  <si>
    <t>SUMINISTRO E INSTALACIÓN DE VIDRIO M2</t>
  </si>
  <si>
    <t>1.21</t>
  </si>
  <si>
    <t>SUMINISTRO, INSTALACIÓN O MANTENIMIENTO DE CHAPAS PARA PUERTAS EN MADERA</t>
  </si>
  <si>
    <t>1.22</t>
  </si>
  <si>
    <t>LUMINARIA DE EMERGENCIA SPAZLO LSR 3181 ECP 3W O EQUIVALENTE</t>
  </si>
  <si>
    <t>1.23</t>
  </si>
  <si>
    <t>SUMINISTRO E INSTALACIONES DE LUMINARIAS PARA ESCENARIO</t>
  </si>
  <si>
    <t>1.24</t>
  </si>
  <si>
    <t>ADECUACIÓN DE ASIENTOS EN MAL ESTADO (INCLUYE ARREGLO DE SISTEMA RETRÁCTIL)</t>
  </si>
  <si>
    <t>1.25</t>
  </si>
  <si>
    <t>MANTENIMIENTO DE CUBIERTA (INCLUYE GOTERAS, LIMPIEZA DE VEGETACIÓN EN CUBIERTA, IMPERMEABILIZACIÓN EN ÁREAS QUE REQUIERA, LIMPIEZA DE BAJANTES)</t>
  </si>
  <si>
    <t>1.26</t>
  </si>
  <si>
    <t>MANTENIMIENTO Y ADECUACIÓN DE ILUMINACIÓN EN FACHADA</t>
  </si>
  <si>
    <t>GLB</t>
  </si>
  <si>
    <t>1.27</t>
  </si>
  <si>
    <t>PINTURA ANTICORROSIVA COLOR NEGRO PARA PUERTAS DE FACHADA</t>
  </si>
  <si>
    <t>1.28</t>
  </si>
  <si>
    <t>1.29</t>
  </si>
  <si>
    <t>LIMPIEZA Y DESCAPOTE DE CESPED</t>
  </si>
  <si>
    <t>1.30</t>
  </si>
  <si>
    <t>IMPERMEABILIZACIÓN DE MURO EN TAPIA CON USO DE MORTEROS IMPERMEABILIZADOS (2CM) Y SIKA FILL O PRODUCTOS SIMILARES</t>
  </si>
  <si>
    <t>1.31</t>
  </si>
  <si>
    <t>CONSTRUCCION DE ALFAJIA EN CONCRETO REFORZADO CON 3000 PSI, (INCLUYE MALLA ELECTROSOLDADA 4MM)</t>
  </si>
  <si>
    <t>Administración</t>
  </si>
  <si>
    <r>
      <t xml:space="preserve"> NOTA 1: Sólo se deben diligenciar las columnas “VAL UNITARIO, VAL PARCIAL, TOTAL COSTO DIRECTO, AUI, IVA SOBRE UTILIDAD y TOTAL OFERTA
NOTA 2: Los valores aquí consignados se tomarán con dos decimales
NOTA 3: Junto con este formato se debe anexar archivo del mismo en formato PDF
NOTA 4: El porcentaje del AUI no puede superar el 28,00 %, así mismo, no se podrá ofertar imprevistos del 0%, so pena de rechazo de la oferta.
El monto total de nuestra Oferta asciende a </t>
    </r>
    <r>
      <rPr>
        <sz val="11"/>
        <color rgb="FFFF0000"/>
        <rFont val="Arial"/>
        <family val="2"/>
      </rPr>
      <t>[</t>
    </r>
    <r>
      <rPr>
        <i/>
        <sz val="11"/>
        <color rgb="FFFF0000"/>
        <rFont val="Arial"/>
        <family val="2"/>
      </rPr>
      <t>monto total en palabras</t>
    </r>
    <r>
      <rPr>
        <sz val="11"/>
        <color rgb="FFFF0000"/>
        <rFont val="Arial"/>
        <family val="2"/>
      </rPr>
      <t>]([</t>
    </r>
    <r>
      <rPr>
        <i/>
        <sz val="11"/>
        <color rgb="FFFF0000"/>
        <rFont val="Arial"/>
        <family val="2"/>
      </rPr>
      <t>monto total en cifras</t>
    </r>
    <r>
      <rPr>
        <sz val="11"/>
        <color rgb="FFFF0000"/>
        <rFont val="Arial"/>
        <family val="2"/>
      </rPr>
      <t>])</t>
    </r>
    <r>
      <rPr>
        <sz val="11"/>
        <color theme="1"/>
        <rFont val="Arial"/>
        <family val="2"/>
      </rPr>
      <t xml:space="preserve">. Esta Oferta será obligatoria para </t>
    </r>
    <r>
      <rPr>
        <sz val="11"/>
        <color rgb="FFFF0000"/>
        <rFont val="Arial"/>
        <family val="2"/>
      </rPr>
      <t>(oferentes)</t>
    </r>
    <r>
      <rPr>
        <sz val="11"/>
        <color theme="1"/>
        <rFont val="Arial"/>
        <family val="2"/>
      </rPr>
      <t xml:space="preserve"> hasta cuarenta y cinco (45) días hábiles contados a partir de la fecha límite de presentación de cotizaciones.</t>
    </r>
  </si>
  <si>
    <t>E-MAIL</t>
  </si>
  <si>
    <t>Luego de haber examinado los documentos adjuntos a su carta de solicitud de oferta, para el proceso mencionado en el asunto, presento oferta económica para“CONTRATAR LAS ADECUACIONES PARA LA CONSERVACION DE LOS ESPACIOS DEL TEATRO IMPERIAL DE LA UNIVERSIDAD DE NARIÑO” de acuerdo con las Especificaciones Técnicas, los términos y condiciones de la solicitud, de la siguiente manera: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</si>
</sst>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164" formatCode="#,##0.0000"/>
    <numFmt numFmtId="165" formatCode="0.000"/>
    <numFmt numFmtId="166" formatCode="&quot;$&quot;#,##0.00"/>
    <numFmt numFmtId="167" formatCode="&quot;$&quot;\ #,##0.00"/>
  </numFmts>
  <fonts count="20" x14ac:knownFonts="1">
    <font>
      <sz val="11"/>
      <color theme="1"/>
      <name val="Calibri"/>
      <family val="2"/>
      <scheme val="minor"/>
    </font>
    <font>
      <sz val="11"/>
      <color theme="1"/>
      <name val="Arial"/>
      <family val="2"/>
    </font>
    <font>
      <b/>
      <sz val="11"/>
      <color theme="1"/>
      <name val="Arial"/>
      <family val="2"/>
    </font>
    <font>
      <sz val="11"/>
      <color rgb="FF000000"/>
      <name val="Calibri"/>
      <family val="2"/>
      <charset val="1"/>
    </font>
    <font>
      <sz val="9"/>
      <color rgb="FF000000"/>
      <name val="Calibri"/>
      <family val="2"/>
    </font>
    <font>
      <sz val="11"/>
      <color rgb="FF000000"/>
      <name val="Calibri"/>
      <family val="2"/>
    </font>
    <font>
      <sz val="11"/>
      <name val="Arial"/>
      <family val="2"/>
    </font>
    <font>
      <sz val="11"/>
      <color theme="1"/>
      <name val="Calibri"/>
      <family val="2"/>
      <scheme val="minor"/>
    </font>
    <font>
      <u/>
      <sz val="10"/>
      <color indexed="12"/>
      <name val="Arial"/>
      <family val="2"/>
    </font>
    <font>
      <sz val="11"/>
      <color rgb="FFFF0000"/>
      <name val="Arial"/>
      <family val="2"/>
    </font>
    <font>
      <i/>
      <sz val="11"/>
      <color rgb="FFFF0000"/>
      <name val="Arial"/>
      <family val="2"/>
    </font>
    <font>
      <sz val="10"/>
      <name val="Arial"/>
      <family val="2"/>
    </font>
    <font>
      <i/>
      <sz val="8"/>
      <color theme="1"/>
      <name val="Arial"/>
      <family val="2"/>
    </font>
    <font>
      <b/>
      <sz val="9"/>
      <color rgb="FF000000"/>
      <name val="Century Gothic"/>
      <family val="2"/>
    </font>
    <font>
      <b/>
      <sz val="9"/>
      <name val="Century Gothic"/>
      <family val="2"/>
    </font>
    <font>
      <sz val="9"/>
      <color rgb="FF000000"/>
      <name val="Century Gothic"/>
      <family val="2"/>
    </font>
    <font>
      <sz val="9"/>
      <color theme="1"/>
      <name val="Century Gothic"/>
      <family val="2"/>
    </font>
    <font>
      <b/>
      <sz val="9"/>
      <color theme="1"/>
      <name val="Century Gothic"/>
      <family val="2"/>
    </font>
    <font>
      <u/>
      <sz val="10"/>
      <color rgb="FF0000FF"/>
      <name val="Arial"/>
      <family val="2"/>
    </font>
    <font>
      <sz val="9"/>
      <name val="Century Gothic"/>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9">
    <xf numFmtId="0" fontId="0" fillId="0" borderId="0"/>
    <xf numFmtId="0" fontId="3" fillId="0" borderId="0"/>
    <xf numFmtId="0" fontId="7" fillId="0" borderId="0"/>
    <xf numFmtId="0" fontId="11" fillId="0" borderId="0"/>
    <xf numFmtId="0" fontId="8" fillId="0" borderId="0" applyNumberFormat="0" applyFill="0" applyBorder="0" applyAlignment="0" applyProtection="0">
      <alignment vertical="top"/>
      <protection locked="0"/>
    </xf>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8" fillId="0" borderId="0" applyNumberFormat="0" applyFill="0" applyBorder="0" applyAlignment="0" applyProtection="0">
      <alignment vertical="top"/>
      <protection locked="0"/>
    </xf>
  </cellStyleXfs>
  <cellXfs count="65">
    <xf numFmtId="0" fontId="0" fillId="0" borderId="0" xfId="0"/>
    <xf numFmtId="0" fontId="1" fillId="0" borderId="0" xfId="0" applyFont="1"/>
    <xf numFmtId="0" fontId="1" fillId="0" borderId="0" xfId="0" applyFont="1" applyAlignment="1">
      <alignment wrapText="1"/>
    </xf>
    <xf numFmtId="4" fontId="1" fillId="0" borderId="0" xfId="0" applyNumberFormat="1" applyFont="1"/>
    <xf numFmtId="4" fontId="1" fillId="0" borderId="0" xfId="0" applyNumberFormat="1" applyFont="1" applyAlignment="1">
      <alignment horizontal="right"/>
    </xf>
    <xf numFmtId="0" fontId="1" fillId="0" borderId="0" xfId="0" applyFont="1" applyProtection="1">
      <protection locked="0"/>
    </xf>
    <xf numFmtId="0" fontId="1" fillId="0" borderId="0" xfId="0" applyFont="1" applyAlignment="1" applyProtection="1">
      <alignment wrapText="1"/>
      <protection locked="0"/>
    </xf>
    <xf numFmtId="4" fontId="1" fillId="0" borderId="0" xfId="0" applyNumberFormat="1" applyFont="1" applyProtection="1">
      <protection locked="0"/>
    </xf>
    <xf numFmtId="4" fontId="1" fillId="0" borderId="0" xfId="0" applyNumberFormat="1" applyFont="1" applyAlignment="1" applyProtection="1">
      <alignment horizontal="right"/>
      <protection locked="0"/>
    </xf>
    <xf numFmtId="0" fontId="2" fillId="0" borderId="0" xfId="0" applyFont="1"/>
    <xf numFmtId="0" fontId="4" fillId="0" borderId="0" xfId="1" applyFont="1" applyAlignment="1">
      <alignment vertical="center"/>
    </xf>
    <xf numFmtId="0" fontId="5" fillId="0" borderId="0" xfId="1" applyFont="1" applyAlignment="1">
      <alignment vertical="center"/>
    </xf>
    <xf numFmtId="0" fontId="5" fillId="0" borderId="0" xfId="1" applyFont="1" applyAlignment="1" applyProtection="1">
      <alignment vertical="center"/>
      <protection locked="0"/>
    </xf>
    <xf numFmtId="164" fontId="1" fillId="0" borderId="0" xfId="0" applyNumberFormat="1" applyFont="1" applyAlignment="1">
      <alignment horizontal="left"/>
    </xf>
    <xf numFmtId="0" fontId="1" fillId="0" borderId="0" xfId="0" applyFont="1" applyAlignment="1" applyProtection="1">
      <alignment horizontal="left" vertical="top"/>
      <protection locked="0"/>
    </xf>
    <xf numFmtId="4" fontId="1" fillId="0" borderId="0" xfId="0" applyNumberFormat="1" applyFont="1" applyAlignment="1" applyProtection="1">
      <alignment horizontal="left" vertical="top"/>
      <protection locked="0"/>
    </xf>
    <xf numFmtId="4" fontId="1" fillId="0" borderId="0" xfId="0" applyNumberFormat="1" applyFont="1" applyAlignment="1" applyProtection="1">
      <alignment horizontal="right" vertical="top"/>
      <protection locked="0"/>
    </xf>
    <xf numFmtId="0" fontId="2" fillId="0" borderId="0" xfId="0" applyFont="1" applyAlignment="1">
      <alignment wrapText="1"/>
    </xf>
    <xf numFmtId="4" fontId="6" fillId="0" borderId="0" xfId="0" applyNumberFormat="1" applyFont="1" applyAlignment="1" applyProtection="1">
      <alignment horizontal="left" vertical="top"/>
      <protection locked="0"/>
    </xf>
    <xf numFmtId="0" fontId="0" fillId="0" borderId="0" xfId="0" applyProtection="1">
      <protection locked="0"/>
    </xf>
    <xf numFmtId="0" fontId="1" fillId="0" borderId="0" xfId="0" applyFont="1" applyAlignment="1" applyProtection="1">
      <alignment vertical="top" wrapText="1"/>
      <protection locked="0"/>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xf numFmtId="0" fontId="1" fillId="0" borderId="0" xfId="0" applyFont="1" applyAlignment="1">
      <alignment horizontal="left" vertical="top" wrapText="1"/>
    </xf>
    <xf numFmtId="0" fontId="1"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44" fontId="16" fillId="0" borderId="1" xfId="0" applyNumberFormat="1"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center"/>
    </xf>
    <xf numFmtId="44" fontId="16" fillId="0" borderId="0" xfId="0" applyNumberFormat="1" applyFont="1"/>
    <xf numFmtId="44" fontId="16" fillId="0" borderId="0" xfId="5" applyFont="1" applyFill="1" applyBorder="1"/>
    <xf numFmtId="0" fontId="13" fillId="0" borderId="10" xfId="0" applyFont="1" applyBorder="1" applyAlignment="1">
      <alignment horizontal="center" vertical="center"/>
    </xf>
    <xf numFmtId="165" fontId="14" fillId="0" borderId="11" xfId="8" applyNumberFormat="1" applyFont="1" applyFill="1" applyBorder="1" applyAlignment="1" applyProtection="1">
      <alignment horizontal="center" vertical="center" wrapText="1"/>
    </xf>
    <xf numFmtId="165" fontId="14" fillId="0" borderId="11" xfId="8" applyNumberFormat="1" applyFont="1" applyFill="1" applyBorder="1" applyAlignment="1" applyProtection="1">
      <alignment horizontal="center" vertical="center"/>
    </xf>
    <xf numFmtId="2" fontId="14" fillId="0" borderId="11" xfId="8" applyNumberFormat="1" applyFont="1" applyFill="1" applyBorder="1" applyAlignment="1" applyProtection="1">
      <alignment horizontal="center" vertical="center"/>
    </xf>
    <xf numFmtId="166" fontId="14" fillId="0" borderId="11" xfId="6" applyNumberFormat="1" applyFont="1" applyFill="1" applyBorder="1" applyAlignment="1" applyProtection="1">
      <alignment horizontal="center" vertical="center"/>
    </xf>
    <xf numFmtId="166" fontId="14" fillId="0" borderId="12" xfId="6" applyNumberFormat="1" applyFont="1" applyFill="1" applyBorder="1" applyAlignment="1" applyProtection="1">
      <alignment horizontal="center" vertical="center"/>
    </xf>
    <xf numFmtId="0" fontId="15" fillId="0" borderId="1" xfId="0" applyFont="1" applyBorder="1" applyAlignment="1">
      <alignment horizontal="left" vertical="center" wrapText="1"/>
    </xf>
    <xf numFmtId="2" fontId="16" fillId="0" borderId="1" xfId="0" applyNumberFormat="1" applyFont="1" applyBorder="1" applyAlignment="1">
      <alignment horizontal="center" vertical="center"/>
    </xf>
    <xf numFmtId="167" fontId="16" fillId="0" borderId="3" xfId="5" applyNumberFormat="1" applyFont="1" applyFill="1" applyBorder="1" applyAlignment="1">
      <alignment vertical="center"/>
    </xf>
    <xf numFmtId="167" fontId="17" fillId="0" borderId="3" xfId="5" applyNumberFormat="1" applyFont="1" applyFill="1" applyBorder="1" applyAlignment="1">
      <alignment horizontal="right" vertical="center"/>
    </xf>
    <xf numFmtId="10" fontId="19" fillId="0" borderId="6" xfId="7" applyNumberFormat="1" applyFont="1" applyFill="1" applyBorder="1" applyAlignment="1">
      <alignment horizontal="right" vertical="center"/>
    </xf>
    <xf numFmtId="166" fontId="16" fillId="0" borderId="3" xfId="5" applyNumberFormat="1" applyFont="1" applyFill="1" applyBorder="1" applyAlignment="1">
      <alignment horizontal="right" vertical="center"/>
    </xf>
    <xf numFmtId="166" fontId="17" fillId="0" borderId="4" xfId="0" applyNumberFormat="1" applyFont="1" applyBorder="1" applyAlignment="1">
      <alignment horizontal="right" vertical="center"/>
    </xf>
    <xf numFmtId="0" fontId="6" fillId="0" borderId="0" xfId="0" applyFont="1" applyAlignment="1" applyProtection="1">
      <alignment horizontal="left" vertical="top"/>
      <protection locked="0"/>
    </xf>
    <xf numFmtId="0" fontId="13" fillId="0" borderId="8" xfId="0" applyFont="1" applyBorder="1" applyAlignment="1">
      <alignment horizontal="right" vertical="center" wrapText="1"/>
    </xf>
    <xf numFmtId="0" fontId="13" fillId="0" borderId="9" xfId="0" applyFont="1" applyBorder="1" applyAlignment="1">
      <alignment horizontal="right" vertical="center" wrapText="1"/>
    </xf>
    <xf numFmtId="0" fontId="13" fillId="0" borderId="13" xfId="0" applyFont="1" applyBorder="1" applyAlignment="1">
      <alignment horizontal="right" vertical="center" wrapText="1"/>
    </xf>
    <xf numFmtId="0" fontId="1" fillId="0" borderId="0" xfId="0" applyFont="1" applyAlignment="1">
      <alignment horizontal="left" vertical="top" wrapText="1"/>
    </xf>
    <xf numFmtId="0" fontId="1" fillId="0" borderId="0" xfId="0" applyFont="1" applyAlignment="1" applyProtection="1">
      <alignment horizontal="left" vertical="top" wrapText="1"/>
      <protection locked="0"/>
    </xf>
    <xf numFmtId="0" fontId="12" fillId="0" borderId="0" xfId="0" applyFont="1" applyAlignment="1" applyProtection="1">
      <alignment horizontal="left" vertical="center" wrapText="1"/>
      <protection locked="0"/>
    </xf>
    <xf numFmtId="0" fontId="2"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0" xfId="0" applyFont="1" applyAlignment="1">
      <alignment horizontal="left" vertical="center" wrapText="1"/>
    </xf>
    <xf numFmtId="0" fontId="1" fillId="0" borderId="0" xfId="0" applyFont="1" applyAlignment="1">
      <alignment horizontal="left" vertical="top"/>
    </xf>
    <xf numFmtId="0" fontId="6" fillId="0" borderId="0" xfId="0" applyFont="1" applyAlignment="1" applyProtection="1">
      <alignment horizontal="left" vertical="top"/>
      <protection locked="0"/>
    </xf>
    <xf numFmtId="0" fontId="1" fillId="0" borderId="0" xfId="0" applyFont="1" applyAlignment="1">
      <alignment horizontal="left" wrapText="1"/>
    </xf>
    <xf numFmtId="0" fontId="13" fillId="0" borderId="5" xfId="0" applyFont="1" applyBorder="1" applyAlignment="1">
      <alignment horizontal="right" vertical="center" wrapText="1"/>
    </xf>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15" fillId="0" borderId="5" xfId="0" applyFont="1" applyBorder="1" applyAlignment="1">
      <alignment horizontal="right" vertical="center" wrapText="1"/>
    </xf>
    <xf numFmtId="0" fontId="15" fillId="0" borderId="6" xfId="0" applyFont="1" applyBorder="1" applyAlignment="1">
      <alignment horizontal="right" vertical="center" wrapText="1"/>
    </xf>
    <xf numFmtId="0" fontId="15" fillId="0" borderId="7" xfId="0" applyFont="1" applyBorder="1" applyAlignment="1">
      <alignment horizontal="right" vertical="center" wrapText="1"/>
    </xf>
  </cellXfs>
  <cellStyles count="9">
    <cellStyle name="Hipervínculo" xfId="8" builtinId="8"/>
    <cellStyle name="Hipervínculo 3" xfId="4" xr:uid="{B094A4CC-CCBF-4E4F-A59C-2C5604B0588A}"/>
    <cellStyle name="Moneda" xfId="5" builtinId="4"/>
    <cellStyle name="Moneda [0] 3" xfId="6" xr:uid="{FB1DE13E-D835-4B11-AAA5-879308D020D6}"/>
    <cellStyle name="Normal" xfId="0" builtinId="0"/>
    <cellStyle name="Normal 11" xfId="3" xr:uid="{AF1C2A76-1439-4658-B9A6-D58CB3D47544}"/>
    <cellStyle name="Normal 2" xfId="1" xr:uid="{00000000-0005-0000-0000-000001000000}"/>
    <cellStyle name="Normal 7" xfId="2" xr:uid="{86363459-066E-4D16-BCAB-3FCD1B73840D}"/>
    <cellStyle name="Porcentaje" xfId="7"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6a4e8a843265fedc/Document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1"/>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5"/>
  <sheetViews>
    <sheetView tabSelected="1" topLeftCell="A85" zoomScaleNormal="100" zoomScaleSheetLayoutView="70" workbookViewId="0">
      <selection activeCell="I24" sqref="I24"/>
    </sheetView>
  </sheetViews>
  <sheetFormatPr baseColWidth="10" defaultColWidth="9.140625" defaultRowHeight="15" x14ac:dyDescent="0.25"/>
  <cols>
    <col min="1" max="1" width="5.140625" style="5" customWidth="1"/>
    <col min="2" max="2" width="7.85546875" style="5" customWidth="1"/>
    <col min="3" max="3" width="51" style="6" customWidth="1"/>
    <col min="4" max="4" width="11.140625" style="5" customWidth="1"/>
    <col min="5" max="5" width="11" style="7" customWidth="1"/>
    <col min="6" max="6" width="14.42578125" style="7" customWidth="1"/>
    <col min="7" max="7" width="16.140625" style="8" customWidth="1"/>
  </cols>
  <sheetData>
    <row r="1" spans="1:7" x14ac:dyDescent="0.25">
      <c r="A1" s="1"/>
      <c r="B1" s="1"/>
      <c r="C1" s="2"/>
      <c r="D1" s="1"/>
      <c r="E1" s="3"/>
      <c r="F1" s="3"/>
      <c r="G1" s="4"/>
    </row>
    <row r="2" spans="1:7" x14ac:dyDescent="0.25">
      <c r="A2" s="53" t="s">
        <v>16</v>
      </c>
      <c r="B2" s="53"/>
      <c r="C2" s="53"/>
      <c r="D2" s="53"/>
      <c r="E2" s="53"/>
      <c r="F2" s="53"/>
      <c r="G2" s="53"/>
    </row>
    <row r="3" spans="1:7" x14ac:dyDescent="0.25">
      <c r="A3" s="53" t="s">
        <v>15</v>
      </c>
      <c r="B3" s="53"/>
      <c r="C3" s="53"/>
      <c r="D3" s="53"/>
      <c r="E3" s="53"/>
      <c r="F3" s="53"/>
      <c r="G3" s="53"/>
    </row>
    <row r="4" spans="1:7" x14ac:dyDescent="0.25">
      <c r="A4" s="1"/>
      <c r="B4" s="1"/>
      <c r="C4" s="2"/>
      <c r="D4" s="1"/>
      <c r="E4" s="3"/>
      <c r="F4" s="3"/>
      <c r="G4" s="4"/>
    </row>
    <row r="5" spans="1:7" x14ac:dyDescent="0.25">
      <c r="A5" s="1"/>
      <c r="B5" s="58" t="s">
        <v>0</v>
      </c>
      <c r="C5" s="58"/>
      <c r="D5" s="58"/>
      <c r="E5" s="58"/>
      <c r="F5" s="58"/>
      <c r="G5" s="58"/>
    </row>
    <row r="6" spans="1:7" x14ac:dyDescent="0.25">
      <c r="B6" s="58"/>
      <c r="C6" s="58"/>
      <c r="D6" s="58"/>
      <c r="E6" s="58"/>
      <c r="F6" s="58"/>
      <c r="G6" s="58"/>
    </row>
    <row r="7" spans="1:7" x14ac:dyDescent="0.25">
      <c r="A7" s="54"/>
      <c r="B7" s="54"/>
      <c r="C7" s="54"/>
      <c r="D7" s="54"/>
      <c r="E7" s="54"/>
      <c r="F7" s="54"/>
      <c r="G7" s="54"/>
    </row>
    <row r="9" spans="1:7" x14ac:dyDescent="0.25">
      <c r="A9" s="1"/>
      <c r="B9" s="9" t="s">
        <v>1</v>
      </c>
      <c r="C9" s="2"/>
      <c r="D9" s="1"/>
      <c r="E9" s="3"/>
      <c r="F9" s="3"/>
      <c r="G9" s="4"/>
    </row>
    <row r="10" spans="1:7" x14ac:dyDescent="0.25">
      <c r="A10" s="1"/>
      <c r="B10" s="9" t="s">
        <v>2</v>
      </c>
      <c r="C10" s="2"/>
      <c r="D10" s="1"/>
      <c r="E10" s="3"/>
      <c r="F10" s="3"/>
      <c r="G10" s="4"/>
    </row>
    <row r="11" spans="1:7" x14ac:dyDescent="0.25">
      <c r="A11" s="1"/>
      <c r="B11" s="9" t="s">
        <v>3</v>
      </c>
      <c r="C11" s="2"/>
      <c r="D11" s="1"/>
      <c r="E11" s="3"/>
      <c r="F11" s="3"/>
      <c r="G11" s="4"/>
    </row>
    <row r="12" spans="1:7" x14ac:dyDescent="0.25">
      <c r="A12" s="1"/>
      <c r="B12" s="1" t="s">
        <v>4</v>
      </c>
      <c r="C12" s="2"/>
      <c r="D12" s="1"/>
      <c r="E12" s="3"/>
      <c r="F12" s="3"/>
      <c r="G12" s="4"/>
    </row>
    <row r="13" spans="1:7" x14ac:dyDescent="0.25">
      <c r="A13" s="1"/>
      <c r="B13" s="1"/>
      <c r="C13" s="2"/>
      <c r="D13" s="1"/>
      <c r="E13" s="3"/>
      <c r="F13" s="3"/>
      <c r="G13" s="4"/>
    </row>
    <row r="14" spans="1:7" x14ac:dyDescent="0.25">
      <c r="A14" s="1"/>
      <c r="B14" s="9" t="s">
        <v>17</v>
      </c>
      <c r="C14" s="17"/>
      <c r="D14" s="1"/>
      <c r="E14" s="3"/>
      <c r="F14" s="3"/>
      <c r="G14" s="4"/>
    </row>
    <row r="15" spans="1:7" x14ac:dyDescent="0.25">
      <c r="A15" s="1"/>
      <c r="B15" s="1"/>
      <c r="C15" s="2"/>
      <c r="D15" s="1"/>
      <c r="E15" s="3"/>
      <c r="F15" s="3"/>
      <c r="G15" s="4"/>
    </row>
    <row r="16" spans="1:7" x14ac:dyDescent="0.25">
      <c r="A16" s="1"/>
      <c r="B16" s="1" t="s">
        <v>5</v>
      </c>
      <c r="C16" s="2"/>
      <c r="D16" s="1"/>
      <c r="E16" s="3"/>
      <c r="F16" s="3"/>
      <c r="G16" s="4"/>
    </row>
    <row r="17" spans="1:13" x14ac:dyDescent="0.25">
      <c r="A17" s="1"/>
      <c r="B17" s="1"/>
      <c r="C17" s="2"/>
      <c r="D17" s="1"/>
      <c r="E17" s="3"/>
      <c r="F17" s="3"/>
      <c r="G17" s="4"/>
    </row>
    <row r="18" spans="1:13" ht="91.5" customHeight="1" thickBot="1" x14ac:dyDescent="0.3">
      <c r="A18" s="1"/>
      <c r="B18" s="55" t="s">
        <v>98</v>
      </c>
      <c r="C18" s="55"/>
      <c r="D18" s="55"/>
      <c r="E18" s="55"/>
      <c r="F18" s="55"/>
      <c r="G18" s="55"/>
    </row>
    <row r="19" spans="1:13" x14ac:dyDescent="0.25">
      <c r="A19" s="1"/>
      <c r="B19" s="33" t="s">
        <v>20</v>
      </c>
      <c r="C19" s="34" t="s">
        <v>38</v>
      </c>
      <c r="D19" s="35" t="s">
        <v>27</v>
      </c>
      <c r="E19" s="36" t="s">
        <v>28</v>
      </c>
      <c r="F19" s="37" t="s">
        <v>18</v>
      </c>
      <c r="G19" s="38" t="s">
        <v>35</v>
      </c>
    </row>
    <row r="20" spans="1:13" ht="28.5" x14ac:dyDescent="0.25">
      <c r="A20" s="10"/>
      <c r="B20" s="21" t="s">
        <v>21</v>
      </c>
      <c r="C20" s="39" t="s">
        <v>39</v>
      </c>
      <c r="D20" s="23" t="s">
        <v>6</v>
      </c>
      <c r="E20" s="40">
        <f>E22*0.1</f>
        <v>57.110000000000007</v>
      </c>
      <c r="F20" s="28"/>
      <c r="G20" s="41"/>
      <c r="H20" s="1"/>
      <c r="I20" s="2"/>
      <c r="J20" s="1"/>
      <c r="K20" s="3"/>
      <c r="L20" s="13"/>
      <c r="M20" s="4"/>
    </row>
    <row r="21" spans="1:13" x14ac:dyDescent="0.25">
      <c r="A21" s="10"/>
      <c r="B21" s="21" t="s">
        <v>22</v>
      </c>
      <c r="C21" s="39" t="s">
        <v>40</v>
      </c>
      <c r="D21" s="23" t="s">
        <v>6</v>
      </c>
      <c r="E21" s="40">
        <f>E20</f>
        <v>57.110000000000007</v>
      </c>
      <c r="F21" s="28"/>
      <c r="G21" s="41"/>
    </row>
    <row r="22" spans="1:13" ht="24" customHeight="1" x14ac:dyDescent="0.25">
      <c r="A22" s="11"/>
      <c r="B22" s="21" t="s">
        <v>23</v>
      </c>
      <c r="C22" s="39" t="s">
        <v>41</v>
      </c>
      <c r="D22" s="22" t="s">
        <v>6</v>
      </c>
      <c r="E22" s="40">
        <v>571.1</v>
      </c>
      <c r="F22" s="28"/>
      <c r="G22" s="41"/>
    </row>
    <row r="23" spans="1:13" ht="28.5" x14ac:dyDescent="0.25">
      <c r="A23" s="11"/>
      <c r="B23" s="21" t="s">
        <v>24</v>
      </c>
      <c r="C23" s="39" t="s">
        <v>42</v>
      </c>
      <c r="D23" s="22" t="s">
        <v>6</v>
      </c>
      <c r="E23" s="40">
        <v>286.2</v>
      </c>
      <c r="F23" s="28"/>
      <c r="G23" s="41"/>
    </row>
    <row r="24" spans="1:13" ht="24" customHeight="1" x14ac:dyDescent="0.25">
      <c r="A24" s="11"/>
      <c r="B24" s="21" t="s">
        <v>29</v>
      </c>
      <c r="C24" s="39" t="s">
        <v>43</v>
      </c>
      <c r="D24" s="22" t="s">
        <v>6</v>
      </c>
      <c r="E24" s="40">
        <f>(1.5*26.3+8.2*26.5+4*26.5)-(2.4*1.25*6+4.2*2.2*2+1.3*1*6+2.44*1.5*8)</f>
        <v>289.19</v>
      </c>
      <c r="F24" s="28"/>
      <c r="G24" s="41"/>
    </row>
    <row r="25" spans="1:13" ht="24" customHeight="1" x14ac:dyDescent="0.25">
      <c r="A25" s="11"/>
      <c r="B25" s="21" t="s">
        <v>44</v>
      </c>
      <c r="C25" s="39" t="s">
        <v>45</v>
      </c>
      <c r="D25" s="22" t="s">
        <v>6</v>
      </c>
      <c r="E25" s="40">
        <f>18.3*24.8+172*3</f>
        <v>969.84</v>
      </c>
      <c r="F25" s="28"/>
      <c r="G25" s="41"/>
    </row>
    <row r="26" spans="1:13" x14ac:dyDescent="0.25">
      <c r="A26" s="11"/>
      <c r="B26" s="21" t="s">
        <v>46</v>
      </c>
      <c r="C26" s="39" t="s">
        <v>47</v>
      </c>
      <c r="D26" s="22" t="s">
        <v>25</v>
      </c>
      <c r="E26" s="40">
        <v>18</v>
      </c>
      <c r="F26" s="28"/>
      <c r="G26" s="41"/>
    </row>
    <row r="27" spans="1:13" x14ac:dyDescent="0.25">
      <c r="A27" s="12"/>
      <c r="B27" s="21" t="s">
        <v>48</v>
      </c>
      <c r="C27" s="39" t="s">
        <v>49</v>
      </c>
      <c r="D27" s="22" t="s">
        <v>26</v>
      </c>
      <c r="E27" s="40">
        <v>144</v>
      </c>
      <c r="F27" s="28"/>
      <c r="G27" s="41"/>
    </row>
    <row r="28" spans="1:13" ht="28.5" x14ac:dyDescent="0.25">
      <c r="A28" s="1"/>
      <c r="B28" s="21" t="s">
        <v>50</v>
      </c>
      <c r="C28" s="39" t="s">
        <v>51</v>
      </c>
      <c r="D28" s="22" t="s">
        <v>6</v>
      </c>
      <c r="E28" s="40">
        <v>688</v>
      </c>
      <c r="F28" s="28"/>
      <c r="G28" s="41"/>
    </row>
    <row r="29" spans="1:13" ht="28.5" x14ac:dyDescent="0.25">
      <c r="A29" s="1"/>
      <c r="B29" s="21" t="s">
        <v>52</v>
      </c>
      <c r="C29" s="39" t="s">
        <v>53</v>
      </c>
      <c r="D29" s="22" t="s">
        <v>26</v>
      </c>
      <c r="E29" s="40">
        <v>221</v>
      </c>
      <c r="F29" s="28"/>
      <c r="G29" s="41"/>
    </row>
    <row r="30" spans="1:13" ht="28.5" customHeight="1" x14ac:dyDescent="0.25">
      <c r="A30" s="1"/>
      <c r="B30" s="21" t="s">
        <v>54</v>
      </c>
      <c r="C30" s="39" t="s">
        <v>55</v>
      </c>
      <c r="D30" s="22" t="s">
        <v>6</v>
      </c>
      <c r="E30" s="40">
        <f>(1.5*26.3+8.2*26.5+4*26.5)</f>
        <v>362.75</v>
      </c>
      <c r="F30" s="28"/>
      <c r="G30" s="41"/>
    </row>
    <row r="31" spans="1:13" ht="28.5" x14ac:dyDescent="0.25">
      <c r="A31" s="1"/>
      <c r="B31" s="21" t="s">
        <v>56</v>
      </c>
      <c r="C31" s="39" t="s">
        <v>57</v>
      </c>
      <c r="D31" s="22" t="s">
        <v>6</v>
      </c>
      <c r="E31" s="40">
        <v>5.94</v>
      </c>
      <c r="F31" s="28"/>
      <c r="G31" s="41"/>
    </row>
    <row r="32" spans="1:13" ht="24" customHeight="1" x14ac:dyDescent="0.25">
      <c r="A32" s="1"/>
      <c r="B32" s="21" t="s">
        <v>58</v>
      </c>
      <c r="C32" s="39" t="s">
        <v>59</v>
      </c>
      <c r="D32" s="22" t="s">
        <v>26</v>
      </c>
      <c r="E32" s="40">
        <v>10</v>
      </c>
      <c r="F32" s="28"/>
      <c r="G32" s="41"/>
    </row>
    <row r="33" spans="1:7" ht="26.25" customHeight="1" x14ac:dyDescent="0.25">
      <c r="A33" s="1"/>
      <c r="B33" s="21" t="s">
        <v>60</v>
      </c>
      <c r="C33" s="39" t="s">
        <v>61</v>
      </c>
      <c r="D33" s="22" t="s">
        <v>26</v>
      </c>
      <c r="E33" s="40">
        <v>70</v>
      </c>
      <c r="F33" s="28"/>
      <c r="G33" s="41"/>
    </row>
    <row r="34" spans="1:7" ht="27" customHeight="1" x14ac:dyDescent="0.25">
      <c r="A34" s="1"/>
      <c r="B34" s="21" t="s">
        <v>62</v>
      </c>
      <c r="C34" s="39" t="s">
        <v>63</v>
      </c>
      <c r="D34" s="22" t="s">
        <v>25</v>
      </c>
      <c r="E34" s="40">
        <v>15</v>
      </c>
      <c r="F34" s="28"/>
      <c r="G34" s="41"/>
    </row>
    <row r="35" spans="1:7" ht="31.5" customHeight="1" x14ac:dyDescent="0.25">
      <c r="A35" s="1"/>
      <c r="B35" s="21" t="s">
        <v>64</v>
      </c>
      <c r="C35" s="39" t="s">
        <v>65</v>
      </c>
      <c r="D35" s="22" t="s">
        <v>25</v>
      </c>
      <c r="E35" s="40">
        <v>92</v>
      </c>
      <c r="F35" s="28"/>
      <c r="G35" s="41"/>
    </row>
    <row r="36" spans="1:7" ht="27.75" customHeight="1" x14ac:dyDescent="0.25">
      <c r="A36" s="1"/>
      <c r="B36" s="21" t="s">
        <v>66</v>
      </c>
      <c r="C36" s="39" t="s">
        <v>67</v>
      </c>
      <c r="D36" s="22" t="s">
        <v>25</v>
      </c>
      <c r="E36" s="40">
        <v>40</v>
      </c>
      <c r="F36" s="28"/>
      <c r="G36" s="41"/>
    </row>
    <row r="37" spans="1:7" ht="37.5" customHeight="1" x14ac:dyDescent="0.25">
      <c r="A37" s="1"/>
      <c r="B37" s="21" t="s">
        <v>68</v>
      </c>
      <c r="C37" s="39" t="s">
        <v>36</v>
      </c>
      <c r="D37" s="22" t="s">
        <v>25</v>
      </c>
      <c r="E37" s="40">
        <v>45</v>
      </c>
      <c r="F37" s="28"/>
      <c r="G37" s="41"/>
    </row>
    <row r="38" spans="1:7" ht="15" customHeight="1" x14ac:dyDescent="0.25">
      <c r="A38" s="1"/>
      <c r="B38" s="21" t="s">
        <v>69</v>
      </c>
      <c r="C38" s="39" t="s">
        <v>70</v>
      </c>
      <c r="D38" s="22" t="s">
        <v>25</v>
      </c>
      <c r="E38" s="40">
        <v>5</v>
      </c>
      <c r="F38" s="28"/>
      <c r="G38" s="41"/>
    </row>
    <row r="39" spans="1:7" ht="15" customHeight="1" x14ac:dyDescent="0.25">
      <c r="A39" s="1"/>
      <c r="B39" s="21" t="s">
        <v>71</v>
      </c>
      <c r="C39" s="39" t="s">
        <v>72</v>
      </c>
      <c r="D39" s="22" t="s">
        <v>6</v>
      </c>
      <c r="E39" s="40">
        <v>1</v>
      </c>
      <c r="F39" s="28"/>
      <c r="G39" s="41"/>
    </row>
    <row r="40" spans="1:7" ht="37.5" customHeight="1" x14ac:dyDescent="0.25">
      <c r="A40" s="1"/>
      <c r="B40" s="21" t="s">
        <v>73</v>
      </c>
      <c r="C40" s="39" t="s">
        <v>74</v>
      </c>
      <c r="D40" s="22" t="s">
        <v>25</v>
      </c>
      <c r="E40" s="40">
        <v>13</v>
      </c>
      <c r="F40" s="28"/>
      <c r="G40" s="41"/>
    </row>
    <row r="41" spans="1:7" ht="32.25" customHeight="1" x14ac:dyDescent="0.25">
      <c r="A41" s="1"/>
      <c r="B41" s="21" t="s">
        <v>75</v>
      </c>
      <c r="C41" s="39" t="s">
        <v>76</v>
      </c>
      <c r="D41" s="22" t="s">
        <v>25</v>
      </c>
      <c r="E41" s="40">
        <v>20</v>
      </c>
      <c r="F41" s="28"/>
      <c r="G41" s="41"/>
    </row>
    <row r="42" spans="1:7" ht="24.75" customHeight="1" x14ac:dyDescent="0.25">
      <c r="A42" s="1"/>
      <c r="B42" s="21" t="s">
        <v>77</v>
      </c>
      <c r="C42" s="39" t="s">
        <v>78</v>
      </c>
      <c r="D42" s="22" t="s">
        <v>25</v>
      </c>
      <c r="E42" s="40">
        <v>2</v>
      </c>
      <c r="F42" s="28"/>
      <c r="G42" s="41"/>
    </row>
    <row r="43" spans="1:7" ht="24.75" customHeight="1" x14ac:dyDescent="0.25">
      <c r="A43" s="1"/>
      <c r="B43" s="21" t="s">
        <v>79</v>
      </c>
      <c r="C43" s="39" t="s">
        <v>80</v>
      </c>
      <c r="D43" s="22" t="s">
        <v>25</v>
      </c>
      <c r="E43" s="40">
        <v>170</v>
      </c>
      <c r="F43" s="28"/>
      <c r="G43" s="41"/>
    </row>
    <row r="44" spans="1:7" ht="48.6" customHeight="1" x14ac:dyDescent="0.25">
      <c r="A44" s="1"/>
      <c r="B44" s="21" t="s">
        <v>81</v>
      </c>
      <c r="C44" s="39" t="s">
        <v>82</v>
      </c>
      <c r="D44" s="22" t="s">
        <v>6</v>
      </c>
      <c r="E44" s="40">
        <v>222.8</v>
      </c>
      <c r="F44" s="28"/>
      <c r="G44" s="41"/>
    </row>
    <row r="45" spans="1:7" ht="24.75" customHeight="1" x14ac:dyDescent="0.25">
      <c r="A45" s="1"/>
      <c r="B45" s="21" t="s">
        <v>83</v>
      </c>
      <c r="C45" s="39" t="s">
        <v>84</v>
      </c>
      <c r="D45" s="22" t="s">
        <v>85</v>
      </c>
      <c r="E45" s="40">
        <v>1</v>
      </c>
      <c r="F45" s="28"/>
      <c r="G45" s="41"/>
    </row>
    <row r="46" spans="1:7" ht="24.75" customHeight="1" x14ac:dyDescent="0.25">
      <c r="A46" s="1"/>
      <c r="B46" s="21" t="s">
        <v>86</v>
      </c>
      <c r="C46" s="39" t="s">
        <v>87</v>
      </c>
      <c r="D46" s="22" t="s">
        <v>6</v>
      </c>
      <c r="E46" s="40">
        <f>(2.44*1.5*6)*0.5</f>
        <v>10.98</v>
      </c>
      <c r="F46" s="28"/>
      <c r="G46" s="41"/>
    </row>
    <row r="47" spans="1:7" ht="24.75" customHeight="1" x14ac:dyDescent="0.25">
      <c r="A47" s="1"/>
      <c r="B47" s="21" t="s">
        <v>88</v>
      </c>
      <c r="C47" s="39" t="s">
        <v>30</v>
      </c>
      <c r="D47" s="22" t="s">
        <v>6</v>
      </c>
      <c r="E47" s="40">
        <v>594</v>
      </c>
      <c r="F47" s="28"/>
      <c r="G47" s="41"/>
    </row>
    <row r="48" spans="1:7" ht="24.75" customHeight="1" x14ac:dyDescent="0.25">
      <c r="A48" s="1"/>
      <c r="B48" s="21" t="s">
        <v>89</v>
      </c>
      <c r="C48" s="39" t="s">
        <v>90</v>
      </c>
      <c r="D48" s="22" t="s">
        <v>6</v>
      </c>
      <c r="E48" s="40">
        <f>17*2+17*0.6</f>
        <v>44.2</v>
      </c>
      <c r="F48" s="28"/>
      <c r="G48" s="41"/>
    </row>
    <row r="49" spans="1:7" ht="24.75" customHeight="1" x14ac:dyDescent="0.25">
      <c r="A49" s="1"/>
      <c r="B49" s="21" t="s">
        <v>91</v>
      </c>
      <c r="C49" s="39" t="s">
        <v>92</v>
      </c>
      <c r="D49" s="22" t="s">
        <v>6</v>
      </c>
      <c r="E49" s="40">
        <f>17*2</f>
        <v>34</v>
      </c>
      <c r="F49" s="28"/>
      <c r="G49" s="41"/>
    </row>
    <row r="50" spans="1:7" ht="24.75" customHeight="1" x14ac:dyDescent="0.25">
      <c r="A50" s="1"/>
      <c r="B50" s="21" t="s">
        <v>93</v>
      </c>
      <c r="C50" s="39" t="s">
        <v>94</v>
      </c>
      <c r="D50" s="22" t="s">
        <v>26</v>
      </c>
      <c r="E50" s="40">
        <v>17</v>
      </c>
      <c r="F50" s="28"/>
      <c r="G50" s="41"/>
    </row>
    <row r="51" spans="1:7" ht="15" customHeight="1" x14ac:dyDescent="0.25">
      <c r="A51" s="1"/>
      <c r="B51" s="59" t="s">
        <v>37</v>
      </c>
      <c r="C51" s="60"/>
      <c r="D51" s="60"/>
      <c r="E51" s="60"/>
      <c r="F51" s="61"/>
      <c r="G51" s="42"/>
    </row>
    <row r="52" spans="1:7" ht="15" customHeight="1" x14ac:dyDescent="0.25">
      <c r="A52" s="1"/>
      <c r="B52" s="62" t="s">
        <v>95</v>
      </c>
      <c r="C52" s="63"/>
      <c r="D52" s="63"/>
      <c r="E52" s="64"/>
      <c r="F52" s="43">
        <v>0.19</v>
      </c>
      <c r="G52" s="44"/>
    </row>
    <row r="53" spans="1:7" ht="15" customHeight="1" x14ac:dyDescent="0.25">
      <c r="A53" s="1"/>
      <c r="B53" s="62" t="s">
        <v>31</v>
      </c>
      <c r="C53" s="63"/>
      <c r="D53" s="63"/>
      <c r="E53" s="64"/>
      <c r="F53" s="43">
        <v>0.05</v>
      </c>
      <c r="G53" s="44"/>
    </row>
    <row r="54" spans="1:7" ht="15" customHeight="1" x14ac:dyDescent="0.25">
      <c r="A54" s="1"/>
      <c r="B54" s="62" t="s">
        <v>32</v>
      </c>
      <c r="C54" s="63"/>
      <c r="D54" s="63"/>
      <c r="E54" s="64"/>
      <c r="F54" s="43">
        <v>0.04</v>
      </c>
      <c r="G54" s="44"/>
    </row>
    <row r="55" spans="1:7" ht="15" customHeight="1" x14ac:dyDescent="0.25">
      <c r="A55" s="1"/>
      <c r="B55" s="62" t="s">
        <v>33</v>
      </c>
      <c r="C55" s="63"/>
      <c r="D55" s="63"/>
      <c r="E55" s="64"/>
      <c r="F55" s="43">
        <v>0.19</v>
      </c>
      <c r="G55" s="44"/>
    </row>
    <row r="56" spans="1:7" ht="15" customHeight="1" thickBot="1" x14ac:dyDescent="0.3">
      <c r="A56" s="1"/>
      <c r="B56" s="47" t="s">
        <v>34</v>
      </c>
      <c r="C56" s="48"/>
      <c r="D56" s="48"/>
      <c r="E56" s="48"/>
      <c r="F56" s="49"/>
      <c r="G56" s="45"/>
    </row>
    <row r="57" spans="1:7" ht="15" customHeight="1" x14ac:dyDescent="0.3">
      <c r="A57" s="1"/>
      <c r="B57" s="29"/>
      <c r="C57" s="24"/>
      <c r="D57" s="30"/>
      <c r="E57" s="30"/>
      <c r="F57" s="31"/>
      <c r="G57" s="32"/>
    </row>
    <row r="58" spans="1:7" ht="10.5" customHeight="1" x14ac:dyDescent="0.25">
      <c r="B58" s="25"/>
      <c r="C58" s="25"/>
      <c r="D58" s="25"/>
      <c r="E58" s="25"/>
      <c r="F58" s="25"/>
      <c r="G58" s="25"/>
    </row>
    <row r="59" spans="1:7" s="19" customFormat="1" ht="190.5" customHeight="1" x14ac:dyDescent="0.25">
      <c r="A59" s="20"/>
      <c r="B59" s="51" t="s">
        <v>96</v>
      </c>
      <c r="C59" s="51"/>
      <c r="D59" s="51"/>
      <c r="E59" s="51"/>
      <c r="F59" s="51"/>
      <c r="G59" s="51"/>
    </row>
    <row r="60" spans="1:7" x14ac:dyDescent="0.25">
      <c r="B60" s="1"/>
      <c r="C60" s="2"/>
      <c r="D60" s="1"/>
      <c r="E60" s="3"/>
      <c r="F60" s="3"/>
      <c r="G60" s="4"/>
    </row>
    <row r="61" spans="1:7" x14ac:dyDescent="0.25">
      <c r="B61" s="56" t="s">
        <v>7</v>
      </c>
      <c r="C61" s="56"/>
      <c r="D61" s="56"/>
      <c r="E61" s="56"/>
      <c r="F61" s="56"/>
      <c r="G61" s="56"/>
    </row>
    <row r="62" spans="1:7" ht="7.5" customHeight="1" x14ac:dyDescent="0.25">
      <c r="B62" s="1"/>
      <c r="C62" s="2"/>
      <c r="D62" s="1"/>
      <c r="E62" s="3"/>
      <c r="F62" s="3"/>
      <c r="G62" s="4"/>
    </row>
    <row r="63" spans="1:7" ht="28.5" customHeight="1" x14ac:dyDescent="0.25">
      <c r="B63" s="50" t="s">
        <v>8</v>
      </c>
      <c r="C63" s="50"/>
      <c r="D63" s="50"/>
      <c r="E63" s="50"/>
      <c r="F63" s="50"/>
      <c r="G63" s="50"/>
    </row>
    <row r="64" spans="1:7" x14ac:dyDescent="0.25">
      <c r="B64" s="1"/>
      <c r="C64" s="2"/>
      <c r="D64" s="1"/>
      <c r="E64" s="3"/>
      <c r="F64" s="3"/>
      <c r="G64" s="4"/>
    </row>
    <row r="65" spans="2:7" ht="15" customHeight="1" x14ac:dyDescent="0.25">
      <c r="B65" s="56" t="s">
        <v>9</v>
      </c>
      <c r="C65" s="56"/>
      <c r="D65" s="56"/>
      <c r="E65" s="56"/>
      <c r="F65" s="56"/>
      <c r="G65" s="56"/>
    </row>
    <row r="66" spans="2:7" ht="15" customHeight="1" x14ac:dyDescent="0.25">
      <c r="B66" s="14"/>
      <c r="C66" s="26"/>
      <c r="D66" s="14"/>
      <c r="E66" s="15"/>
      <c r="F66" s="15"/>
      <c r="G66" s="16"/>
    </row>
    <row r="68" spans="2:7" ht="15" customHeight="1" x14ac:dyDescent="0.25">
      <c r="B68" s="57" t="s">
        <v>10</v>
      </c>
      <c r="C68" s="57"/>
      <c r="D68" s="57"/>
      <c r="E68" s="57"/>
      <c r="F68" s="57"/>
      <c r="G68" s="57"/>
    </row>
    <row r="69" spans="2:7" ht="15" customHeight="1" x14ac:dyDescent="0.25">
      <c r="B69" s="57" t="s">
        <v>11</v>
      </c>
      <c r="C69" s="57"/>
      <c r="D69" s="27"/>
      <c r="E69" s="27"/>
      <c r="F69" s="27"/>
      <c r="G69" s="18"/>
    </row>
    <row r="70" spans="2:7" ht="15.75" customHeight="1" x14ac:dyDescent="0.25">
      <c r="B70" s="57" t="s">
        <v>12</v>
      </c>
      <c r="C70" s="57"/>
      <c r="D70" s="57"/>
      <c r="E70" s="57"/>
      <c r="F70" s="57"/>
      <c r="G70" s="57"/>
    </row>
    <row r="71" spans="2:7" ht="15.75" customHeight="1" x14ac:dyDescent="0.25">
      <c r="B71" s="57" t="s">
        <v>13</v>
      </c>
      <c r="C71" s="57"/>
      <c r="D71" s="57"/>
      <c r="E71" s="57"/>
      <c r="F71" s="57"/>
      <c r="G71" s="57"/>
    </row>
    <row r="72" spans="2:7" x14ac:dyDescent="0.25">
      <c r="B72" s="57" t="s">
        <v>14</v>
      </c>
      <c r="C72" s="57"/>
      <c r="D72" s="57"/>
      <c r="E72" s="57"/>
      <c r="F72" s="57"/>
      <c r="G72" s="57"/>
    </row>
    <row r="73" spans="2:7" x14ac:dyDescent="0.25">
      <c r="B73" s="46" t="s">
        <v>97</v>
      </c>
      <c r="C73" s="46"/>
      <c r="D73" s="46"/>
      <c r="E73" s="46"/>
      <c r="F73" s="46"/>
      <c r="G73" s="46"/>
    </row>
    <row r="75" spans="2:7" ht="48" customHeight="1" x14ac:dyDescent="0.25">
      <c r="B75" s="52" t="s">
        <v>19</v>
      </c>
      <c r="C75" s="52"/>
      <c r="D75" s="52"/>
      <c r="E75" s="52"/>
      <c r="F75" s="52"/>
      <c r="G75" s="52"/>
    </row>
  </sheetData>
  <mergeCells count="21">
    <mergeCell ref="B51:F51"/>
    <mergeCell ref="B52:E52"/>
    <mergeCell ref="B53:E53"/>
    <mergeCell ref="B54:E54"/>
    <mergeCell ref="B55:E55"/>
    <mergeCell ref="B56:F56"/>
    <mergeCell ref="B63:G63"/>
    <mergeCell ref="B59:G59"/>
    <mergeCell ref="B75:G75"/>
    <mergeCell ref="A2:G2"/>
    <mergeCell ref="A3:G3"/>
    <mergeCell ref="A7:G7"/>
    <mergeCell ref="B18:G18"/>
    <mergeCell ref="B65:G65"/>
    <mergeCell ref="B68:G68"/>
    <mergeCell ref="B71:G71"/>
    <mergeCell ref="B72:G72"/>
    <mergeCell ref="B5:G6"/>
    <mergeCell ref="B70:G70"/>
    <mergeCell ref="B69:C69"/>
    <mergeCell ref="B61:G61"/>
  </mergeCells>
  <dataValidations disablePrompts="1" count="1">
    <dataValidation type="list" allowBlank="1" showInputMessage="1" showErrorMessage="1" sqref="C19" xr:uid="{2D7263B9-920D-4283-85E6-97086572B2B0}">
      <formula1>Actividades</formula1>
    </dataValidation>
  </dataValidations>
  <pageMargins left="0.7" right="0.7" top="0.75" bottom="0.75" header="0.3" footer="0.3"/>
  <pageSetup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db4a288-17c0-409b-be07-d1c7bdacde2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46ED15E1E97E545AB1EA58E6F659755" ma:contentTypeVersion="15" ma:contentTypeDescription="Crear nuevo documento." ma:contentTypeScope="" ma:versionID="1a2ed9337972c8ab47a6f94f33e067e6">
  <xsd:schema xmlns:xsd="http://www.w3.org/2001/XMLSchema" xmlns:xs="http://www.w3.org/2001/XMLSchema" xmlns:p="http://schemas.microsoft.com/office/2006/metadata/properties" xmlns:ns3="edb4a288-17c0-409b-be07-d1c7bdacde27" xmlns:ns4="f2207403-2827-4a88-a5c6-0e27dd21bfd0" targetNamespace="http://schemas.microsoft.com/office/2006/metadata/properties" ma:root="true" ma:fieldsID="4d6fae7ad6a2e872804c6d12da81ab88" ns3:_="" ns4:_="">
    <xsd:import namespace="edb4a288-17c0-409b-be07-d1c7bdacde27"/>
    <xsd:import namespace="f2207403-2827-4a88-a5c6-0e27dd21bfd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element ref="ns3:_activity" minOccurs="0"/>
                <xsd:element ref="ns3:MediaServiceObjectDetectorVersions" minOccurs="0"/>
                <xsd:element ref="ns4:SharedWithUsers" minOccurs="0"/>
                <xsd:element ref="ns4:SharedWithDetails" minOccurs="0"/>
                <xsd:element ref="ns4:SharingHintHash"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b4a288-17c0-409b-be07-d1c7bdacde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207403-2827-4a88-a5c6-0e27dd21bfd0"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SharingHintHash" ma:index="21"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3990AC-6FEB-4A1D-957E-A6DD8F495604}">
  <ds:schemaRefs>
    <ds:schemaRef ds:uri="http://schemas.microsoft.com/office/infopath/2007/PartnerControls"/>
    <ds:schemaRef ds:uri="http://www.w3.org/XML/1998/namespace"/>
    <ds:schemaRef ds:uri="http://purl.org/dc/dcmitype/"/>
    <ds:schemaRef ds:uri="edb4a288-17c0-409b-be07-d1c7bdacde27"/>
    <ds:schemaRef ds:uri="http://schemas.microsoft.com/office/2006/metadata/properties"/>
    <ds:schemaRef ds:uri="http://purl.org/dc/elements/1.1/"/>
    <ds:schemaRef ds:uri="f2207403-2827-4a88-a5c6-0e27dd21bfd0"/>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56527F2-DAB3-405D-8775-FC238BADFBA8}">
  <ds:schemaRefs>
    <ds:schemaRef ds:uri="http://schemas.microsoft.com/sharepoint/v3/contenttype/forms"/>
  </ds:schemaRefs>
</ds:datastoreItem>
</file>

<file path=customXml/itemProps3.xml><?xml version="1.0" encoding="utf-8"?>
<ds:datastoreItem xmlns:ds="http://schemas.openxmlformats.org/officeDocument/2006/customXml" ds:itemID="{2BF6A4D2-D7E4-45D5-A452-F499F0086D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b4a288-17c0-409b-be07-d1c7bdacde27"/>
    <ds:schemaRef ds:uri="f2207403-2827-4a88-a5c6-0e27dd21bf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Udenar</cp:lastModifiedBy>
  <cp:lastPrinted>2023-03-13T00:50:34Z</cp:lastPrinted>
  <dcterms:created xsi:type="dcterms:W3CDTF">2015-06-05T18:19:34Z</dcterms:created>
  <dcterms:modified xsi:type="dcterms:W3CDTF">2024-07-08T14:03:25Z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0x010100446ED15E1E97E545AB1EA58E6F659755</vt:lpwstr>
  </property>
</Properties>
</file>