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 - Universidad de Nariño\1.UNIVERSIDAD DE NARIÑO\R-CONTRATOS Y CONV\2023-I-2 EN CURSO\SLC-000-2023 - RED DATOS FAC INGENIERIA\23-09-21 RED DATOS FAC ING\"/>
    </mc:Choice>
  </mc:AlternateContent>
  <xr:revisionPtr revIDLastSave="1" documentId="6_{170CE756-49B5-443E-BC5F-7724F0D681A9}" xr6:coauthVersionLast="36" xr6:coauthVersionMax="36" xr10:uidLastSave="{BD523FA7-2C16-428A-BD3C-C46DD59A3281}"/>
  <bookViews>
    <workbookView xWindow="0" yWindow="0" windowWidth="28800" windowHeight="12105" xr2:uid="{9D7997CE-446D-44C7-8E4E-1D7C8CFD87AF}"/>
  </bookViews>
  <sheets>
    <sheet name="Hoja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2" l="1"/>
  <c r="F24" i="2"/>
  <c r="F33" i="2"/>
  <c r="F32" i="2"/>
  <c r="F31" i="2"/>
  <c r="F30" i="2"/>
  <c r="F29" i="2"/>
  <c r="F28" i="2"/>
  <c r="F27" i="2"/>
  <c r="F37" i="2"/>
  <c r="F36" i="2"/>
  <c r="F47" i="2"/>
  <c r="F46" i="2"/>
  <c r="F45" i="2"/>
  <c r="F44" i="2"/>
  <c r="F43" i="2"/>
  <c r="F42" i="2"/>
  <c r="F41" i="2"/>
  <c r="F40" i="2"/>
  <c r="F57" i="2"/>
  <c r="F56" i="2"/>
  <c r="F55" i="2"/>
  <c r="F54" i="2"/>
  <c r="F53" i="2"/>
  <c r="F52" i="2"/>
  <c r="F51" i="2"/>
  <c r="F64" i="2"/>
  <c r="F63" i="2"/>
  <c r="F62" i="2"/>
  <c r="F61" i="2"/>
  <c r="F60" i="2"/>
  <c r="F69" i="2"/>
  <c r="F68" i="2"/>
  <c r="F67" i="2"/>
  <c r="F74" i="2"/>
  <c r="F73" i="2"/>
  <c r="F75" i="2"/>
  <c r="F70" i="2" l="1"/>
  <c r="F25" i="2"/>
  <c r="F38" i="2" l="1"/>
  <c r="F65" i="2"/>
  <c r="F48" i="2"/>
  <c r="F71" i="2"/>
  <c r="F76" i="2"/>
  <c r="F34" i="2"/>
  <c r="F58" i="2"/>
  <c r="F78" i="2" l="1"/>
  <c r="F79" i="2" l="1"/>
  <c r="F80" i="2"/>
  <c r="F81" i="2"/>
  <c r="F82" i="2" s="1"/>
  <c r="F83" i="2" l="1"/>
</calcChain>
</file>

<file path=xl/sharedStrings.xml><?xml version="1.0" encoding="utf-8"?>
<sst xmlns="http://schemas.openxmlformats.org/spreadsheetml/2006/main" count="134" uniqueCount="92">
  <si>
    <t>SECCIÓN III</t>
  </si>
  <si>
    <t>FORMATO DE OFERTA</t>
  </si>
  <si>
    <t>Los comentarios entre corchetes [] y en letra cursiva proporcionan orientación a los Oferentes para la preparación de su oferta y no deberán aparecer en la misma.</t>
  </si>
  <si>
    <r>
      <t xml:space="preserve">Fecha: </t>
    </r>
    <r>
      <rPr>
        <i/>
        <sz val="8"/>
        <color theme="1"/>
        <rFont val="Arial"/>
        <family val="2"/>
      </rPr>
      <t xml:space="preserve">[día] </t>
    </r>
    <r>
      <rPr>
        <sz val="8"/>
        <color theme="1"/>
        <rFont val="Arial"/>
        <family val="2"/>
      </rPr>
      <t xml:space="preserve">de </t>
    </r>
    <r>
      <rPr>
        <i/>
        <sz val="8"/>
        <color theme="1"/>
        <rFont val="Arial"/>
        <family val="2"/>
      </rPr>
      <t xml:space="preserve">[mes] </t>
    </r>
    <r>
      <rPr>
        <sz val="8"/>
        <color theme="1"/>
        <rFont val="Arial"/>
        <family val="2"/>
      </rPr>
      <t xml:space="preserve">de </t>
    </r>
    <r>
      <rPr>
        <i/>
        <sz val="8"/>
        <color theme="1"/>
        <rFont val="Arial"/>
        <family val="2"/>
      </rPr>
      <t>[año]</t>
    </r>
  </si>
  <si>
    <t>Señores</t>
  </si>
  <si>
    <t>UNIVERSIDAD DE NARIÑO</t>
  </si>
  <si>
    <t>CIUDADELA UNIVERSITARIA TOROBAJO</t>
  </si>
  <si>
    <t>PASTO-NARIÑO</t>
  </si>
  <si>
    <t>Estimados señores</t>
  </si>
  <si>
    <t>ITEM</t>
  </si>
  <si>
    <t>ESPECIFICACIÓN TECNICA</t>
  </si>
  <si>
    <t>UNIDAD</t>
  </si>
  <si>
    <t>CANTIDAD</t>
  </si>
  <si>
    <t>VR. UNITARIO</t>
  </si>
  <si>
    <t>VR TOTAL</t>
  </si>
  <si>
    <t>PRELIMINARES</t>
  </si>
  <si>
    <t>REPLANTEO DE OBRA</t>
  </si>
  <si>
    <t>UND</t>
  </si>
  <si>
    <t xml:space="preserve">TOTAL CAPITULO </t>
  </si>
  <si>
    <t>CANALIZACIÓN</t>
  </si>
  <si>
    <t>SUMINISTRO E INSTALACION DE SOPORTE PIE DE AMIGO DE 8 X 10 PULGADAS</t>
  </si>
  <si>
    <t>SUMINISTRO E INSTALACION DE SOPORTE PARA BANDEJA TIPO MALLA, INCLUYE ANCLAS Y BARILLA ROSCADA DE 3/8"</t>
  </si>
  <si>
    <t>INSTALACIÓN BANDEJA PORTACABLE TIPO MALLA 20CMX300CMX6CM (SOLO INSTALACIÓN)</t>
  </si>
  <si>
    <t>ML</t>
  </si>
  <si>
    <t>INSTALACIÓN CANALETA PLASTICA 100X45 SIN ADHESIVO (SOLO INSTALACIÓN)</t>
  </si>
  <si>
    <t>INSTALACIÓN CANALETA PLASTICA 40X25 SIN ADHESIVO (SOLO INSTALACIÓN)</t>
  </si>
  <si>
    <t>SUMINISTRO E INSTALACION DE TUBERIA CONDUIT 2"</t>
  </si>
  <si>
    <t>SUMINISTRO E INSTALACION DE TUBERIA EMT 2"</t>
  </si>
  <si>
    <t>ACOMETIDAS ELECTRICAS</t>
  </si>
  <si>
    <t>INSTALACION DE ACOMETIDAS ELECTRICAS EN CABLE #8 BIFÁSICO TRIFILAR PARA UPS, DESDE EL TGD DE CADA EDIFICIO HASTA EL CUARTO DE COMUNICACIONES (SOLO INSTALACIÓN)</t>
  </si>
  <si>
    <t>INSTALACION DE ACOMETIDAS ELECTRICAS EN CABLE #8 MONOFÁSICO TRIFILAR PARA UPS, DESDE EL TGD-UPS A CADA TABLERO DE DISTRIBUCION EN OFICINAS (SOLO INSTALACIÓN)</t>
  </si>
  <si>
    <t>INSTALACION DE RED ELECTRICA REGULADA</t>
  </si>
  <si>
    <t>INSTALACION CALBEADO TRIPLEX #12 AWG (SOLO INSTALACIÓN)</t>
  </si>
  <si>
    <t>INSTALACIÓN TABLERO DE DISTRIBUCION DE UPS (BIFASICO 12 CTOS)  (SOLO INSTALACIÓN)</t>
  </si>
  <si>
    <t>INSTALACIÓN TABLERO DE DISTRIBUCION (MONOFASICO 4 CTOS)  (SOLO INSTALACIÓN)</t>
  </si>
  <si>
    <t>INSTALACIÓN TABLERO DE DISTRIBUCION (MONOFASICO 2CTOS) (SOLO INSTALACIÓN)</t>
  </si>
  <si>
    <t>INSTALACION DE CAJA ACCESORIO 100X45  (SOLO INSTALACIÓN)</t>
  </si>
  <si>
    <t>INSTALACION TOMACORRIENTE REGULADO  (SOLO INSTALACIÓN)</t>
  </si>
  <si>
    <t>MARQUILLADO DE CIRCUITOS ELECTRICOS REGULADOS</t>
  </si>
  <si>
    <t>INSTALACION DE RED DE DATOS</t>
  </si>
  <si>
    <t>TENDIDO  DE CABLE F/UTP CATEGORIA 6A (SOLO INSTALACIÓN)</t>
  </si>
  <si>
    <t>PONCHADO JACK SL CATEGORIA 6A EN OULET DE DATOS (SOLO INSTALACIÓN)</t>
  </si>
  <si>
    <t>PONCHADO JACK SL CATEGORIA 6A EN CUARTO DE COMUNICACIONES (SOLO INSTALACIÓN)</t>
  </si>
  <si>
    <t>INSTALACION FACE PLATE CON JACK CATEGORIA 6A EN OULET (SOLO INSTALACIÓN)</t>
  </si>
  <si>
    <t>ARMADO Y MARQUILLADO DE PUNTOS DE DATOS EN OUTLET</t>
  </si>
  <si>
    <t>ARMADO Y MARQUILLADO DE PUNTOS DE DATOS EN CUARTO DE COMUNICACIONES</t>
  </si>
  <si>
    <t>ARMADO Y PEINADO DE PUNTOS DE DATOS EN RACK DE COMUNICACIONES</t>
  </si>
  <si>
    <t>CUARTOS DE COMUNICACIONES</t>
  </si>
  <si>
    <t>SUMINISTRO E INSTALACION DE CUARTO DE COMUNICACIONES (AMPLIACIÓN) EN DRYWALL, CONSTRUCCION DE MUROS EN FIBRO CEMENTO 12MM</t>
  </si>
  <si>
    <t>M2</t>
  </si>
  <si>
    <t>REUBICACION DE TABLEROS ELECTRICOS AL EXTERIOR DEL CUARTO DE COMUNICACIONES</t>
  </si>
  <si>
    <t>SUMINISTRO E INSTALACION DE PUERTA METALICA DE PERSIANA DE VENTILACIÓN MEDIDAS 85CM X 220CM CON CHAPA DE SEGURIDAD</t>
  </si>
  <si>
    <t>SUMINISTRO E INSTALACION DE RACK ABIERTO DE CUATRO SOPORTES 42 U</t>
  </si>
  <si>
    <t xml:space="preserve">SUMINISTRO E INSTALACION DE ORGANIZADOR DE 2U - 4" DE PROFUNDIDAD, COMMSCOPE </t>
  </si>
  <si>
    <t>ENLACES DE FIBRA OPTICA</t>
  </si>
  <si>
    <t>SUMINISTRO E INSTALACION DE FIBRA OPTICA MONOMODO TIPO DROP 2HILOS</t>
  </si>
  <si>
    <t>SUMINISTRO E INSTALACION DE CAJAS DE EMPALME DI FIBRA OPTICAS</t>
  </si>
  <si>
    <t>CONECTORIZACION DE ENLACES DE FIBRA OPTICA EN CONECTORES LC</t>
  </si>
  <si>
    <t>VARIOS</t>
  </si>
  <si>
    <t>7.1</t>
  </si>
  <si>
    <t>ASEO GENERAL</t>
  </si>
  <si>
    <t>MES</t>
  </si>
  <si>
    <t>7.2</t>
  </si>
  <si>
    <t>RETIRO DE ESCOMBROS</t>
  </si>
  <si>
    <t>VJE</t>
  </si>
  <si>
    <t>7.3</t>
  </si>
  <si>
    <t>RETIRO DE CABLEADO OBSOLETO</t>
  </si>
  <si>
    <t>COSTO DIRECTO</t>
  </si>
  <si>
    <t xml:space="preserve">ADMINISTRACION </t>
  </si>
  <si>
    <t>IMPREVISTOS</t>
  </si>
  <si>
    <t xml:space="preserve">UTILIDADES </t>
  </si>
  <si>
    <t xml:space="preserve">IVA SOBRE LA UTILIDAD </t>
  </si>
  <si>
    <r>
      <t xml:space="preserve">NOTA 3: </t>
    </r>
    <r>
      <rPr>
        <sz val="8"/>
        <color theme="1"/>
        <rFont val="Arial"/>
        <family val="2"/>
      </rPr>
      <t>Junto con este formato se debe anexar archivo del mismo en formato PDF</t>
    </r>
  </si>
  <si>
    <t>Certificamos que:</t>
  </si>
  <si>
    <t>Los gastos que genere la ejecución de la obra correrán a cuenta del Contratista, y se realizaran en la Ciudad de Pasto.</t>
  </si>
  <si>
    <t>No presentamos ningún conflicto de interés.</t>
  </si>
  <si>
    <t>Atentamente,</t>
  </si>
  <si>
    <t>[Firma autorizada]</t>
  </si>
  <si>
    <t>[Nombre y cargo del signatario] [Nombre de la firma] [Dirección)</t>
  </si>
  <si>
    <t>(Teléfono)</t>
  </si>
  <si>
    <t xml:space="preserve">SUMINISTRO E INSTALACION DE BATERIAS 12V-7AH </t>
  </si>
  <si>
    <t>Asunto: N° de Solicitud: XXXX</t>
  </si>
  <si>
    <t>Luego de haber examinado los documentos adjuntos a su carta de solicitud de oferta, para el proceso mencionado en el asunto, presento oferta economica para “INSTALACIÓN DE LAS REDES DE DATOS Y REDES ELÉCTRICAS REGULADAS EN LOS BLOQUES DE LA FACULTAD DE INGENIERÍA, PLANTA PILOTO, LABORATORIOS ESPECIALIZADOS, CONSULTORIOS JURÍDICOS, CIESJU Y BLOQUE ADMINISTRATIVO PISO 2”, de acuerdo con las Especificaciones Técnicas, los  términos y condiciones de la solicitud, de la siguiente manera:</t>
  </si>
  <si>
    <r>
      <t xml:space="preserve">El monto total de nuestra Oferta asciende a </t>
    </r>
    <r>
      <rPr>
        <sz val="8"/>
        <color rgb="FFFF0000"/>
        <rFont val="Arial"/>
        <family val="2"/>
      </rPr>
      <t>[</t>
    </r>
    <r>
      <rPr>
        <i/>
        <sz val="8"/>
        <color rgb="FFFF0000"/>
        <rFont val="Arial"/>
        <family val="2"/>
      </rPr>
      <t>monto total en palabras</t>
    </r>
    <r>
      <rPr>
        <sz val="8"/>
        <color rgb="FFFF0000"/>
        <rFont val="Arial"/>
        <family val="2"/>
      </rPr>
      <t>]([</t>
    </r>
    <r>
      <rPr>
        <i/>
        <sz val="8"/>
        <color rgb="FFFF0000"/>
        <rFont val="Arial"/>
        <family val="2"/>
      </rPr>
      <t>monto total en cifras</t>
    </r>
    <r>
      <rPr>
        <sz val="8"/>
        <color rgb="FFFF0000"/>
        <rFont val="Arial"/>
        <family val="2"/>
      </rPr>
      <t>])</t>
    </r>
    <r>
      <rPr>
        <sz val="8"/>
        <color theme="1"/>
        <rFont val="Arial"/>
        <family val="2"/>
      </rPr>
      <t xml:space="preserve">. Esta Oferta será obligatoria para </t>
    </r>
    <r>
      <rPr>
        <sz val="8"/>
        <color rgb="FFFF0000"/>
        <rFont val="Arial"/>
        <family val="2"/>
      </rPr>
      <t>(oferentes)</t>
    </r>
    <r>
      <rPr>
        <sz val="8"/>
        <color theme="1"/>
        <rFont val="Arial"/>
        <family val="2"/>
      </rPr>
      <t xml:space="preserve"> hasta cuarenta y cinco (45) días habiles contados a partir de la fecha límite de presentación de ofertas.</t>
    </r>
  </si>
  <si>
    <r>
      <rPr>
        <b/>
        <sz val="8"/>
        <color theme="1"/>
        <rFont val="Arial"/>
        <family val="2"/>
      </rPr>
      <t>NOTA 2:</t>
    </r>
    <r>
      <rPr>
        <sz val="8"/>
        <color theme="1"/>
        <rFont val="Arial"/>
        <family val="2"/>
      </rPr>
      <t xml:space="preserve"> Los valores aquí consignados se tomaran con cero decimales</t>
    </r>
  </si>
  <si>
    <r>
      <t xml:space="preserve">NOTA 4: </t>
    </r>
    <r>
      <rPr>
        <sz val="8"/>
        <color theme="1"/>
        <rFont val="Arial"/>
        <family val="2"/>
      </rPr>
      <t>El porcentaje del AUI no puede superar el 23 %, asi mismo, no se podra ofertar imprevistos del 0%, so pena de rechazo de la oferta.</t>
    </r>
  </si>
  <si>
    <t>AUI  MAX 23 %</t>
  </si>
  <si>
    <r>
      <t xml:space="preserve">NOTA 1: </t>
    </r>
    <r>
      <rPr>
        <sz val="8"/>
        <color theme="1"/>
        <rFont val="Arial"/>
        <family val="2"/>
      </rPr>
      <t>Sólo se deben diligenciar las columnas “Valor Unitario, Valor Total, Costo directo, AUI, IVA sobre la utilidad y Costo total.</t>
    </r>
  </si>
  <si>
    <t>A</t>
  </si>
  <si>
    <t>B</t>
  </si>
  <si>
    <t>C</t>
  </si>
  <si>
    <t>COSTO TOTAL (A+B+C)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</si>
</sst>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409]* #,##0.00_ ;_-[$$-409]* \-#,##0.00\ ;_-[$$-409]* &quot;-&quot;??_ ;_-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i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wrapText="1"/>
      <protection locked="0"/>
    </xf>
    <xf numFmtId="4" fontId="3" fillId="0" borderId="0" xfId="0" applyNumberFormat="1" applyFont="1" applyProtection="1">
      <protection locked="0"/>
    </xf>
    <xf numFmtId="164" fontId="3" fillId="0" borderId="0" xfId="0" applyNumberFormat="1" applyFont="1" applyProtection="1">
      <protection locked="0"/>
    </xf>
    <xf numFmtId="0" fontId="5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5" fillId="0" borderId="0" xfId="0" applyFont="1"/>
    <xf numFmtId="4" fontId="5" fillId="0" borderId="0" xfId="0" applyNumberFormat="1" applyFont="1"/>
    <xf numFmtId="164" fontId="5" fillId="0" borderId="0" xfId="0" applyNumberFormat="1" applyFont="1"/>
    <xf numFmtId="0" fontId="3" fillId="0" borderId="0" xfId="0" applyFont="1"/>
    <xf numFmtId="0" fontId="3" fillId="0" borderId="0" xfId="0" applyFont="1" applyAlignment="1">
      <alignment wrapText="1"/>
    </xf>
    <xf numFmtId="4" fontId="3" fillId="0" borderId="0" xfId="0" applyNumberFormat="1" applyFont="1"/>
    <xf numFmtId="164" fontId="3" fillId="0" borderId="0" xfId="0" applyNumberFormat="1" applyFont="1"/>
    <xf numFmtId="4" fontId="3" fillId="0" borderId="0" xfId="0" applyNumberFormat="1" applyFont="1" applyAlignment="1" applyProtection="1">
      <alignment vertical="center"/>
      <protection locked="0"/>
    </xf>
    <xf numFmtId="4" fontId="3" fillId="0" borderId="0" xfId="0" applyNumberFormat="1" applyFont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3" fillId="2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wrapText="1"/>
    </xf>
    <xf numFmtId="164" fontId="3" fillId="0" borderId="1" xfId="0" applyNumberFormat="1" applyFont="1" applyBorder="1" applyAlignment="1" applyProtection="1">
      <alignment horizontal="right" vertical="center" wrapText="1"/>
      <protection locked="0"/>
    </xf>
    <xf numFmtId="1" fontId="3" fillId="0" borderId="0" xfId="0" applyNumberFormat="1" applyFont="1" applyProtection="1">
      <protection locked="0"/>
    </xf>
    <xf numFmtId="164" fontId="3" fillId="0" borderId="1" xfId="0" applyNumberFormat="1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wrapText="1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right" vertical="center" wrapText="1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9" fontId="2" fillId="0" borderId="1" xfId="1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right" vertical="center" wrapText="1"/>
    </xf>
    <xf numFmtId="4" fontId="2" fillId="4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97C6F-31AB-4D5A-96D2-19BC7B528F0D}">
  <dimension ref="A2:G102"/>
  <sheetViews>
    <sheetView tabSelected="1" topLeftCell="A7" workbookViewId="0">
      <selection activeCell="B13" sqref="B13"/>
    </sheetView>
  </sheetViews>
  <sheetFormatPr baseColWidth="10" defaultRowHeight="11.25" x14ac:dyDescent="0.2"/>
  <cols>
    <col min="1" max="1" width="6" style="1" customWidth="1"/>
    <col min="2" max="2" width="50.28515625" style="3" customWidth="1"/>
    <col min="3" max="3" width="6.5703125" style="1" bestFit="1" customWidth="1"/>
    <col min="4" max="4" width="8.85546875" style="4" bestFit="1" customWidth="1"/>
    <col min="5" max="5" width="14.85546875" style="5" customWidth="1"/>
    <col min="6" max="6" width="14.140625" style="4" customWidth="1"/>
    <col min="7" max="16384" width="11.42578125" style="1"/>
  </cols>
  <sheetData>
    <row r="2" spans="1:6" x14ac:dyDescent="0.2">
      <c r="A2" s="56" t="s">
        <v>0</v>
      </c>
      <c r="B2" s="56"/>
      <c r="C2" s="56"/>
      <c r="D2" s="56"/>
      <c r="E2" s="56"/>
      <c r="F2" s="56"/>
    </row>
    <row r="3" spans="1:6" x14ac:dyDescent="0.2">
      <c r="A3" s="56" t="s">
        <v>1</v>
      </c>
      <c r="B3" s="56"/>
      <c r="C3" s="56"/>
      <c r="D3" s="56"/>
      <c r="E3" s="56"/>
      <c r="F3" s="56"/>
    </row>
    <row r="5" spans="1:6" ht="29.45" customHeight="1" x14ac:dyDescent="0.2">
      <c r="A5" s="57" t="s">
        <v>2</v>
      </c>
      <c r="B5" s="57"/>
      <c r="C5" s="57"/>
      <c r="D5" s="57"/>
      <c r="E5" s="57"/>
      <c r="F5" s="57"/>
    </row>
    <row r="7" spans="1:6" x14ac:dyDescent="0.2">
      <c r="A7" s="58" t="s">
        <v>3</v>
      </c>
      <c r="B7" s="58"/>
      <c r="C7" s="58"/>
      <c r="D7" s="58"/>
      <c r="E7" s="58"/>
      <c r="F7" s="58"/>
    </row>
    <row r="9" spans="1:6" x14ac:dyDescent="0.2">
      <c r="A9" s="2"/>
    </row>
    <row r="10" spans="1:6" x14ac:dyDescent="0.2">
      <c r="A10" s="50" t="s">
        <v>4</v>
      </c>
      <c r="B10" s="50"/>
      <c r="C10" s="50"/>
      <c r="D10" s="50"/>
      <c r="E10" s="50"/>
      <c r="F10" s="50"/>
    </row>
    <row r="11" spans="1:6" x14ac:dyDescent="0.2">
      <c r="A11" s="55" t="s">
        <v>5</v>
      </c>
      <c r="B11" s="55"/>
      <c r="C11" s="55"/>
      <c r="D11" s="55"/>
      <c r="E11" s="55"/>
      <c r="F11" s="55"/>
    </row>
    <row r="12" spans="1:6" x14ac:dyDescent="0.2">
      <c r="A12" s="6" t="s">
        <v>6</v>
      </c>
      <c r="B12" s="7"/>
      <c r="C12" s="8"/>
      <c r="D12" s="9"/>
      <c r="E12" s="10"/>
      <c r="F12" s="9"/>
    </row>
    <row r="13" spans="1:6" x14ac:dyDescent="0.2">
      <c r="A13" s="11" t="s">
        <v>7</v>
      </c>
      <c r="B13" s="12"/>
      <c r="C13" s="11"/>
      <c r="D13" s="13"/>
      <c r="E13" s="14"/>
      <c r="F13" s="13"/>
    </row>
    <row r="14" spans="1:6" x14ac:dyDescent="0.2">
      <c r="A14" s="11"/>
      <c r="B14" s="12"/>
      <c r="C14" s="11"/>
      <c r="D14" s="13"/>
      <c r="E14" s="14"/>
      <c r="F14" s="13"/>
    </row>
    <row r="15" spans="1:6" x14ac:dyDescent="0.2">
      <c r="A15" s="50" t="s">
        <v>81</v>
      </c>
      <c r="B15" s="50"/>
      <c r="C15" s="50"/>
      <c r="D15" s="50"/>
      <c r="E15" s="50"/>
      <c r="F15" s="50"/>
    </row>
    <row r="16" spans="1:6" x14ac:dyDescent="0.2">
      <c r="A16" s="11"/>
      <c r="B16" s="12"/>
      <c r="C16" s="11"/>
      <c r="D16" s="13"/>
      <c r="E16" s="14"/>
      <c r="F16" s="13"/>
    </row>
    <row r="17" spans="1:6" x14ac:dyDescent="0.2">
      <c r="A17" s="51" t="s">
        <v>8</v>
      </c>
      <c r="B17" s="51"/>
      <c r="C17" s="51"/>
      <c r="D17" s="51"/>
      <c r="E17" s="51"/>
      <c r="F17" s="51"/>
    </row>
    <row r="18" spans="1:6" x14ac:dyDescent="0.2">
      <c r="A18" s="11"/>
      <c r="B18" s="12"/>
      <c r="C18" s="11"/>
      <c r="D18" s="13"/>
      <c r="E18" s="14"/>
      <c r="F18" s="13"/>
    </row>
    <row r="19" spans="1:6" ht="74.25" customHeight="1" x14ac:dyDescent="0.2">
      <c r="A19" s="73" t="s">
        <v>82</v>
      </c>
      <c r="B19" s="73"/>
      <c r="C19" s="73"/>
      <c r="D19" s="73"/>
      <c r="E19" s="73"/>
      <c r="F19" s="73"/>
    </row>
    <row r="20" spans="1:6" x14ac:dyDescent="0.2">
      <c r="A20" s="15"/>
      <c r="B20" s="16"/>
      <c r="C20" s="4"/>
    </row>
    <row r="21" spans="1:6" x14ac:dyDescent="0.2">
      <c r="A21" s="17"/>
      <c r="B21" s="18"/>
      <c r="C21" s="19"/>
      <c r="D21" s="67"/>
      <c r="E21" s="20"/>
      <c r="F21" s="21"/>
    </row>
    <row r="22" spans="1:6" x14ac:dyDescent="0.2">
      <c r="A22" s="22" t="s">
        <v>9</v>
      </c>
      <c r="B22" s="23" t="s">
        <v>10</v>
      </c>
      <c r="C22" s="22" t="s">
        <v>11</v>
      </c>
      <c r="D22" s="24" t="s">
        <v>12</v>
      </c>
      <c r="E22" s="25" t="s">
        <v>13</v>
      </c>
      <c r="F22" s="24" t="s">
        <v>14</v>
      </c>
    </row>
    <row r="23" spans="1:6" x14ac:dyDescent="0.2">
      <c r="A23" s="26">
        <v>1</v>
      </c>
      <c r="B23" s="49" t="s">
        <v>15</v>
      </c>
      <c r="C23" s="49"/>
      <c r="D23" s="49"/>
      <c r="E23" s="49"/>
      <c r="F23" s="27"/>
    </row>
    <row r="24" spans="1:6" x14ac:dyDescent="0.2">
      <c r="A24" s="28">
        <v>1.1000000000000001</v>
      </c>
      <c r="B24" s="29" t="s">
        <v>16</v>
      </c>
      <c r="C24" s="28" t="s">
        <v>17</v>
      </c>
      <c r="D24" s="68">
        <v>1</v>
      </c>
      <c r="E24" s="30"/>
      <c r="F24" s="31">
        <f>ROUND(E24*D24,0)</f>
        <v>0</v>
      </c>
    </row>
    <row r="25" spans="1:6" x14ac:dyDescent="0.2">
      <c r="A25" s="48" t="s">
        <v>18</v>
      </c>
      <c r="B25" s="48"/>
      <c r="C25" s="48"/>
      <c r="D25" s="48"/>
      <c r="E25" s="48"/>
      <c r="F25" s="32">
        <f>SUM(F24:F24)</f>
        <v>0</v>
      </c>
    </row>
    <row r="26" spans="1:6" x14ac:dyDescent="0.2">
      <c r="A26" s="26">
        <v>2</v>
      </c>
      <c r="B26" s="52" t="s">
        <v>19</v>
      </c>
      <c r="C26" s="53"/>
      <c r="D26" s="53"/>
      <c r="E26" s="54"/>
      <c r="F26" s="27"/>
    </row>
    <row r="27" spans="1:6" ht="22.5" x14ac:dyDescent="0.2">
      <c r="A27" s="28">
        <v>2.1</v>
      </c>
      <c r="B27" s="29" t="s">
        <v>20</v>
      </c>
      <c r="C27" s="28" t="s">
        <v>17</v>
      </c>
      <c r="D27" s="68">
        <v>30</v>
      </c>
      <c r="E27" s="33"/>
      <c r="F27" s="31">
        <f t="shared" ref="F27:F33" si="0">ROUND(E27*D27,0)</f>
        <v>0</v>
      </c>
    </row>
    <row r="28" spans="1:6" ht="22.5" x14ac:dyDescent="0.2">
      <c r="A28" s="28">
        <v>2.2000000000000002</v>
      </c>
      <c r="B28" s="29" t="s">
        <v>21</v>
      </c>
      <c r="C28" s="28" t="s">
        <v>17</v>
      </c>
      <c r="D28" s="68">
        <v>16</v>
      </c>
      <c r="E28" s="33"/>
      <c r="F28" s="31">
        <f t="shared" si="0"/>
        <v>0</v>
      </c>
    </row>
    <row r="29" spans="1:6" ht="22.5" x14ac:dyDescent="0.2">
      <c r="A29" s="28">
        <v>2.2999999999999998</v>
      </c>
      <c r="B29" s="29" t="s">
        <v>22</v>
      </c>
      <c r="C29" s="28" t="s">
        <v>23</v>
      </c>
      <c r="D29" s="68">
        <v>150</v>
      </c>
      <c r="E29" s="33"/>
      <c r="F29" s="31">
        <f t="shared" si="0"/>
        <v>0</v>
      </c>
    </row>
    <row r="30" spans="1:6" ht="22.5" x14ac:dyDescent="0.2">
      <c r="A30" s="28">
        <v>2.4</v>
      </c>
      <c r="B30" s="29" t="s">
        <v>24</v>
      </c>
      <c r="C30" s="28" t="s">
        <v>23</v>
      </c>
      <c r="D30" s="68">
        <v>1118</v>
      </c>
      <c r="E30" s="33"/>
      <c r="F30" s="31">
        <f t="shared" si="0"/>
        <v>0</v>
      </c>
    </row>
    <row r="31" spans="1:6" ht="22.5" x14ac:dyDescent="0.2">
      <c r="A31" s="28">
        <v>2.5</v>
      </c>
      <c r="B31" s="29" t="s">
        <v>25</v>
      </c>
      <c r="C31" s="28" t="s">
        <v>23</v>
      </c>
      <c r="D31" s="68">
        <v>570</v>
      </c>
      <c r="E31" s="33"/>
      <c r="F31" s="31">
        <f t="shared" si="0"/>
        <v>0</v>
      </c>
    </row>
    <row r="32" spans="1:6" x14ac:dyDescent="0.2">
      <c r="A32" s="28">
        <v>2.6</v>
      </c>
      <c r="B32" s="29" t="s">
        <v>26</v>
      </c>
      <c r="C32" s="28" t="s">
        <v>23</v>
      </c>
      <c r="D32" s="68">
        <v>16</v>
      </c>
      <c r="E32" s="33"/>
      <c r="F32" s="31">
        <f t="shared" si="0"/>
        <v>0</v>
      </c>
    </row>
    <row r="33" spans="1:6" x14ac:dyDescent="0.2">
      <c r="A33" s="28">
        <v>2.7</v>
      </c>
      <c r="B33" s="29" t="s">
        <v>27</v>
      </c>
      <c r="C33" s="28" t="s">
        <v>23</v>
      </c>
      <c r="D33" s="68">
        <v>30</v>
      </c>
      <c r="E33" s="33"/>
      <c r="F33" s="31">
        <f t="shared" si="0"/>
        <v>0</v>
      </c>
    </row>
    <row r="34" spans="1:6" x14ac:dyDescent="0.2">
      <c r="A34" s="48" t="s">
        <v>18</v>
      </c>
      <c r="B34" s="48"/>
      <c r="C34" s="48"/>
      <c r="D34" s="48"/>
      <c r="E34" s="48"/>
      <c r="F34" s="32">
        <f>SUM(F27:F33)</f>
        <v>0</v>
      </c>
    </row>
    <row r="35" spans="1:6" x14ac:dyDescent="0.2">
      <c r="A35" s="17">
        <v>3</v>
      </c>
      <c r="B35" s="18" t="s">
        <v>28</v>
      </c>
      <c r="C35" s="19"/>
      <c r="D35" s="67"/>
      <c r="E35" s="20"/>
      <c r="F35" s="21"/>
    </row>
    <row r="36" spans="1:6" ht="33.75" x14ac:dyDescent="0.2">
      <c r="A36" s="28">
        <v>3.1</v>
      </c>
      <c r="B36" s="29" t="s">
        <v>29</v>
      </c>
      <c r="C36" s="28" t="s">
        <v>23</v>
      </c>
      <c r="D36" s="68">
        <v>220</v>
      </c>
      <c r="E36" s="33"/>
      <c r="F36" s="31">
        <f t="shared" ref="F36:F37" si="1">ROUND(E36*D36,0)</f>
        <v>0</v>
      </c>
    </row>
    <row r="37" spans="1:6" ht="33.75" x14ac:dyDescent="0.2">
      <c r="A37" s="28">
        <v>3.2</v>
      </c>
      <c r="B37" s="29" t="s">
        <v>30</v>
      </c>
      <c r="C37" s="28" t="s">
        <v>23</v>
      </c>
      <c r="D37" s="68">
        <v>515</v>
      </c>
      <c r="E37" s="33"/>
      <c r="F37" s="31">
        <f t="shared" si="1"/>
        <v>0</v>
      </c>
    </row>
    <row r="38" spans="1:6" x14ac:dyDescent="0.2">
      <c r="A38" s="48" t="s">
        <v>18</v>
      </c>
      <c r="B38" s="48"/>
      <c r="C38" s="48"/>
      <c r="D38" s="48"/>
      <c r="E38" s="48"/>
      <c r="F38" s="32">
        <f>SUM(F36:F37)</f>
        <v>0</v>
      </c>
    </row>
    <row r="39" spans="1:6" x14ac:dyDescent="0.2">
      <c r="A39" s="17">
        <v>4</v>
      </c>
      <c r="B39" s="18" t="s">
        <v>31</v>
      </c>
      <c r="C39" s="19"/>
      <c r="D39" s="67"/>
      <c r="E39" s="20"/>
      <c r="F39" s="21"/>
    </row>
    <row r="40" spans="1:6" x14ac:dyDescent="0.2">
      <c r="A40" s="28">
        <v>4.0999999999999996</v>
      </c>
      <c r="B40" s="29" t="s">
        <v>32</v>
      </c>
      <c r="C40" s="28" t="s">
        <v>23</v>
      </c>
      <c r="D40" s="68">
        <v>1065</v>
      </c>
      <c r="E40" s="33"/>
      <c r="F40" s="31">
        <f t="shared" ref="F40:F47" si="2">ROUND(E40*D40,0)</f>
        <v>0</v>
      </c>
    </row>
    <row r="41" spans="1:6" ht="22.5" x14ac:dyDescent="0.2">
      <c r="A41" s="28">
        <v>4.2</v>
      </c>
      <c r="B41" s="29" t="s">
        <v>33</v>
      </c>
      <c r="C41" s="28" t="s">
        <v>17</v>
      </c>
      <c r="D41" s="68">
        <v>5</v>
      </c>
      <c r="E41" s="33"/>
      <c r="F41" s="31">
        <f t="shared" si="2"/>
        <v>0</v>
      </c>
    </row>
    <row r="42" spans="1:6" ht="22.5" x14ac:dyDescent="0.2">
      <c r="A42" s="28">
        <v>4.3</v>
      </c>
      <c r="B42" s="29" t="s">
        <v>34</v>
      </c>
      <c r="C42" s="28" t="s">
        <v>17</v>
      </c>
      <c r="D42" s="68">
        <v>9</v>
      </c>
      <c r="E42" s="33"/>
      <c r="F42" s="31">
        <f t="shared" si="2"/>
        <v>0</v>
      </c>
    </row>
    <row r="43" spans="1:6" ht="22.5" x14ac:dyDescent="0.2">
      <c r="A43" s="28">
        <v>4.4000000000000004</v>
      </c>
      <c r="B43" s="29" t="s">
        <v>35</v>
      </c>
      <c r="C43" s="28" t="s">
        <v>17</v>
      </c>
      <c r="D43" s="68">
        <v>11</v>
      </c>
      <c r="E43" s="33"/>
      <c r="F43" s="31">
        <f t="shared" si="2"/>
        <v>0</v>
      </c>
    </row>
    <row r="44" spans="1:6" x14ac:dyDescent="0.2">
      <c r="A44" s="28">
        <v>4.5</v>
      </c>
      <c r="B44" s="29" t="s">
        <v>36</v>
      </c>
      <c r="C44" s="28" t="s">
        <v>17</v>
      </c>
      <c r="D44" s="68">
        <v>228</v>
      </c>
      <c r="E44" s="33"/>
      <c r="F44" s="31">
        <f t="shared" si="2"/>
        <v>0</v>
      </c>
    </row>
    <row r="45" spans="1:6" x14ac:dyDescent="0.2">
      <c r="A45" s="28">
        <v>4.5999999999999996</v>
      </c>
      <c r="B45" s="29" t="s">
        <v>37</v>
      </c>
      <c r="C45" s="28" t="s">
        <v>17</v>
      </c>
      <c r="D45" s="68">
        <v>228</v>
      </c>
      <c r="E45" s="33"/>
      <c r="F45" s="31">
        <f t="shared" si="2"/>
        <v>0</v>
      </c>
    </row>
    <row r="46" spans="1:6" x14ac:dyDescent="0.2">
      <c r="A46" s="28">
        <v>4.7</v>
      </c>
      <c r="B46" s="29" t="s">
        <v>38</v>
      </c>
      <c r="C46" s="28" t="s">
        <v>17</v>
      </c>
      <c r="D46" s="68">
        <v>228</v>
      </c>
      <c r="E46" s="33"/>
      <c r="F46" s="31">
        <f t="shared" si="2"/>
        <v>0</v>
      </c>
    </row>
    <row r="47" spans="1:6" x14ac:dyDescent="0.2">
      <c r="A47" s="28">
        <v>4.8</v>
      </c>
      <c r="B47" s="29" t="s">
        <v>80</v>
      </c>
      <c r="C47" s="28" t="s">
        <v>17</v>
      </c>
      <c r="D47" s="68">
        <v>100</v>
      </c>
      <c r="E47" s="33"/>
      <c r="F47" s="31">
        <f t="shared" si="2"/>
        <v>0</v>
      </c>
    </row>
    <row r="48" spans="1:6" x14ac:dyDescent="0.2">
      <c r="A48" s="48" t="s">
        <v>18</v>
      </c>
      <c r="B48" s="48"/>
      <c r="C48" s="48"/>
      <c r="D48" s="48"/>
      <c r="E48" s="48"/>
      <c r="F48" s="32">
        <f>SUM(F40:F47)</f>
        <v>0</v>
      </c>
    </row>
    <row r="49" spans="1:7" x14ac:dyDescent="0.2">
      <c r="A49" s="17">
        <v>5</v>
      </c>
      <c r="B49" s="18" t="s">
        <v>39</v>
      </c>
      <c r="C49" s="19"/>
      <c r="D49" s="67"/>
      <c r="E49" s="20"/>
      <c r="F49" s="21"/>
    </row>
    <row r="50" spans="1:7" x14ac:dyDescent="0.2">
      <c r="A50" s="28">
        <v>5.0999999999999996</v>
      </c>
      <c r="B50" s="29" t="s">
        <v>40</v>
      </c>
      <c r="C50" s="28" t="s">
        <v>23</v>
      </c>
      <c r="D50" s="68">
        <v>30500</v>
      </c>
      <c r="E50" s="33"/>
      <c r="F50" s="31">
        <f>ROUND(E50*D50,0)</f>
        <v>0</v>
      </c>
      <c r="G50" s="34"/>
    </row>
    <row r="51" spans="1:7" x14ac:dyDescent="0.2">
      <c r="A51" s="28">
        <v>5.2</v>
      </c>
      <c r="B51" s="29" t="s">
        <v>36</v>
      </c>
      <c r="C51" s="28" t="s">
        <v>17</v>
      </c>
      <c r="D51" s="68">
        <v>558</v>
      </c>
      <c r="E51" s="33"/>
      <c r="F51" s="31">
        <f t="shared" ref="F51:F57" si="3">ROUND(E51*D51,0)</f>
        <v>0</v>
      </c>
    </row>
    <row r="52" spans="1:7" ht="22.5" x14ac:dyDescent="0.2">
      <c r="A52" s="28">
        <v>5.3</v>
      </c>
      <c r="B52" s="29" t="s">
        <v>41</v>
      </c>
      <c r="C52" s="28" t="s">
        <v>17</v>
      </c>
      <c r="D52" s="68">
        <v>558</v>
      </c>
      <c r="E52" s="33"/>
      <c r="F52" s="31">
        <f t="shared" si="3"/>
        <v>0</v>
      </c>
    </row>
    <row r="53" spans="1:7" ht="22.5" x14ac:dyDescent="0.2">
      <c r="A53" s="28">
        <v>5.4</v>
      </c>
      <c r="B53" s="29" t="s">
        <v>42</v>
      </c>
      <c r="C53" s="28" t="s">
        <v>17</v>
      </c>
      <c r="D53" s="68">
        <v>558</v>
      </c>
      <c r="E53" s="33"/>
      <c r="F53" s="31">
        <f t="shared" si="3"/>
        <v>0</v>
      </c>
    </row>
    <row r="54" spans="1:7" ht="22.5" x14ac:dyDescent="0.2">
      <c r="A54" s="28">
        <v>5.5</v>
      </c>
      <c r="B54" s="29" t="s">
        <v>43</v>
      </c>
      <c r="C54" s="28" t="s">
        <v>17</v>
      </c>
      <c r="D54" s="68">
        <v>558</v>
      </c>
      <c r="E54" s="33"/>
      <c r="F54" s="31">
        <f t="shared" si="3"/>
        <v>0</v>
      </c>
    </row>
    <row r="55" spans="1:7" x14ac:dyDescent="0.2">
      <c r="A55" s="28">
        <v>5.6</v>
      </c>
      <c r="B55" s="29" t="s">
        <v>44</v>
      </c>
      <c r="C55" s="28" t="s">
        <v>17</v>
      </c>
      <c r="D55" s="68">
        <v>558</v>
      </c>
      <c r="E55" s="33"/>
      <c r="F55" s="31">
        <f t="shared" si="3"/>
        <v>0</v>
      </c>
    </row>
    <row r="56" spans="1:7" ht="22.5" x14ac:dyDescent="0.2">
      <c r="A56" s="28">
        <v>5.7</v>
      </c>
      <c r="B56" s="29" t="s">
        <v>45</v>
      </c>
      <c r="C56" s="28" t="s">
        <v>17</v>
      </c>
      <c r="D56" s="68">
        <v>558</v>
      </c>
      <c r="E56" s="33"/>
      <c r="F56" s="31">
        <f t="shared" si="3"/>
        <v>0</v>
      </c>
    </row>
    <row r="57" spans="1:7" ht="22.5" x14ac:dyDescent="0.2">
      <c r="A57" s="28">
        <v>5.8</v>
      </c>
      <c r="B57" s="29" t="s">
        <v>46</v>
      </c>
      <c r="C57" s="28" t="s">
        <v>17</v>
      </c>
      <c r="D57" s="68">
        <v>558</v>
      </c>
      <c r="E57" s="33"/>
      <c r="F57" s="31">
        <f t="shared" si="3"/>
        <v>0</v>
      </c>
    </row>
    <row r="58" spans="1:7" x14ac:dyDescent="0.2">
      <c r="A58" s="48" t="s">
        <v>18</v>
      </c>
      <c r="B58" s="48"/>
      <c r="C58" s="48"/>
      <c r="D58" s="48"/>
      <c r="E58" s="48"/>
      <c r="F58" s="32">
        <f>SUM(F50:F57)</f>
        <v>0</v>
      </c>
    </row>
    <row r="59" spans="1:7" x14ac:dyDescent="0.2">
      <c r="A59" s="26">
        <v>6</v>
      </c>
      <c r="B59" s="49" t="s">
        <v>47</v>
      </c>
      <c r="C59" s="49"/>
      <c r="D59" s="49"/>
      <c r="E59" s="49"/>
      <c r="F59" s="27"/>
    </row>
    <row r="60" spans="1:7" ht="33.75" x14ac:dyDescent="0.2">
      <c r="A60" s="28">
        <v>6.1</v>
      </c>
      <c r="B60" s="29" t="s">
        <v>48</v>
      </c>
      <c r="C60" s="28" t="s">
        <v>49</v>
      </c>
      <c r="D60" s="68">
        <v>38</v>
      </c>
      <c r="E60" s="35"/>
      <c r="F60" s="31">
        <f t="shared" ref="F60:F64" si="4">ROUND(E60*D60,0)</f>
        <v>0</v>
      </c>
    </row>
    <row r="61" spans="1:7" ht="22.5" x14ac:dyDescent="0.2">
      <c r="A61" s="28">
        <v>6.2</v>
      </c>
      <c r="B61" s="29" t="s">
        <v>50</v>
      </c>
      <c r="C61" s="28" t="s">
        <v>17</v>
      </c>
      <c r="D61" s="68">
        <v>2</v>
      </c>
      <c r="E61" s="35"/>
      <c r="F61" s="31">
        <f t="shared" si="4"/>
        <v>0</v>
      </c>
    </row>
    <row r="62" spans="1:7" ht="33.75" x14ac:dyDescent="0.2">
      <c r="A62" s="28">
        <v>6.3</v>
      </c>
      <c r="B62" s="29" t="s">
        <v>51</v>
      </c>
      <c r="C62" s="28" t="s">
        <v>17</v>
      </c>
      <c r="D62" s="68">
        <v>3</v>
      </c>
      <c r="E62" s="35"/>
      <c r="F62" s="31">
        <f t="shared" si="4"/>
        <v>0</v>
      </c>
    </row>
    <row r="63" spans="1:7" ht="22.5" x14ac:dyDescent="0.2">
      <c r="A63" s="28">
        <v>6.4</v>
      </c>
      <c r="B63" s="29" t="s">
        <v>52</v>
      </c>
      <c r="C63" s="28" t="s">
        <v>17</v>
      </c>
      <c r="D63" s="68">
        <v>3</v>
      </c>
      <c r="E63" s="35"/>
      <c r="F63" s="31">
        <f t="shared" si="4"/>
        <v>0</v>
      </c>
    </row>
    <row r="64" spans="1:7" ht="22.5" x14ac:dyDescent="0.2">
      <c r="A64" s="28">
        <v>6.5</v>
      </c>
      <c r="B64" s="29" t="s">
        <v>53</v>
      </c>
      <c r="C64" s="28" t="s">
        <v>17</v>
      </c>
      <c r="D64" s="68">
        <v>15</v>
      </c>
      <c r="E64" s="35"/>
      <c r="F64" s="31">
        <f t="shared" si="4"/>
        <v>0</v>
      </c>
    </row>
    <row r="65" spans="1:6" x14ac:dyDescent="0.2">
      <c r="A65" s="48" t="s">
        <v>18</v>
      </c>
      <c r="B65" s="48"/>
      <c r="C65" s="48"/>
      <c r="D65" s="48"/>
      <c r="E65" s="48"/>
      <c r="F65" s="32">
        <f>SUM(F60:F63)</f>
        <v>0</v>
      </c>
    </row>
    <row r="66" spans="1:6" x14ac:dyDescent="0.2">
      <c r="A66" s="26">
        <v>7</v>
      </c>
      <c r="B66" s="36" t="s">
        <v>54</v>
      </c>
      <c r="C66" s="37"/>
      <c r="D66" s="69"/>
      <c r="E66" s="38"/>
      <c r="F66" s="27"/>
    </row>
    <row r="67" spans="1:6" ht="22.5" x14ac:dyDescent="0.2">
      <c r="A67" s="28">
        <v>7.1</v>
      </c>
      <c r="B67" s="29" t="s">
        <v>55</v>
      </c>
      <c r="C67" s="28" t="s">
        <v>23</v>
      </c>
      <c r="D67" s="68">
        <v>1550</v>
      </c>
      <c r="E67" s="35"/>
      <c r="F67" s="31">
        <f t="shared" ref="F67:F69" si="5">ROUND(E67*D67,0)</f>
        <v>0</v>
      </c>
    </row>
    <row r="68" spans="1:6" ht="22.5" x14ac:dyDescent="0.2">
      <c r="A68" s="28">
        <v>7.2</v>
      </c>
      <c r="B68" s="29" t="s">
        <v>56</v>
      </c>
      <c r="C68" s="28" t="s">
        <v>17</v>
      </c>
      <c r="D68" s="68">
        <v>6</v>
      </c>
      <c r="E68" s="35"/>
      <c r="F68" s="31">
        <f t="shared" si="5"/>
        <v>0</v>
      </c>
    </row>
    <row r="69" spans="1:6" ht="22.5" x14ac:dyDescent="0.2">
      <c r="A69" s="28">
        <v>7.3</v>
      </c>
      <c r="B69" s="29" t="s">
        <v>57</v>
      </c>
      <c r="C69" s="28" t="s">
        <v>17</v>
      </c>
      <c r="D69" s="68">
        <v>24</v>
      </c>
      <c r="E69" s="35"/>
      <c r="F69" s="31">
        <f t="shared" si="5"/>
        <v>0</v>
      </c>
    </row>
    <row r="70" spans="1:6" x14ac:dyDescent="0.2">
      <c r="A70" s="28"/>
      <c r="B70" s="28"/>
      <c r="C70" s="28"/>
      <c r="D70" s="68"/>
      <c r="E70" s="33"/>
      <c r="F70" s="31">
        <f t="shared" ref="F70" si="6">E70*D70</f>
        <v>0</v>
      </c>
    </row>
    <row r="71" spans="1:6" x14ac:dyDescent="0.2">
      <c r="A71" s="48" t="s">
        <v>18</v>
      </c>
      <c r="B71" s="48"/>
      <c r="C71" s="48"/>
      <c r="D71" s="48"/>
      <c r="E71" s="48"/>
      <c r="F71" s="32">
        <f>SUM(F67:F70)</f>
        <v>0</v>
      </c>
    </row>
    <row r="72" spans="1:6" x14ac:dyDescent="0.2">
      <c r="A72" s="26">
        <v>8</v>
      </c>
      <c r="B72" s="49" t="s">
        <v>58</v>
      </c>
      <c r="C72" s="49"/>
      <c r="D72" s="49"/>
      <c r="E72" s="49"/>
      <c r="F72" s="39"/>
    </row>
    <row r="73" spans="1:6" x14ac:dyDescent="0.2">
      <c r="A73" s="28" t="s">
        <v>59</v>
      </c>
      <c r="B73" s="29" t="s">
        <v>60</v>
      </c>
      <c r="C73" s="28" t="s">
        <v>61</v>
      </c>
      <c r="D73" s="68">
        <v>5</v>
      </c>
      <c r="E73" s="33"/>
      <c r="F73" s="31">
        <f t="shared" ref="F73:F74" si="7">ROUND(E73*D73,0)</f>
        <v>0</v>
      </c>
    </row>
    <row r="74" spans="1:6" x14ac:dyDescent="0.2">
      <c r="A74" s="28" t="s">
        <v>62</v>
      </c>
      <c r="B74" s="29" t="s">
        <v>63</v>
      </c>
      <c r="C74" s="28" t="s">
        <v>64</v>
      </c>
      <c r="D74" s="68">
        <v>2</v>
      </c>
      <c r="E74" s="33"/>
      <c r="F74" s="31">
        <f t="shared" si="7"/>
        <v>0</v>
      </c>
    </row>
    <row r="75" spans="1:6" x14ac:dyDescent="0.2">
      <c r="A75" s="28" t="s">
        <v>65</v>
      </c>
      <c r="B75" s="29" t="s">
        <v>66</v>
      </c>
      <c r="C75" s="28" t="s">
        <v>23</v>
      </c>
      <c r="D75" s="68">
        <v>2900</v>
      </c>
      <c r="E75" s="33"/>
      <c r="F75" s="31">
        <f>ROUND(E75*D75,0)</f>
        <v>0</v>
      </c>
    </row>
    <row r="76" spans="1:6" x14ac:dyDescent="0.2">
      <c r="A76" s="48" t="s">
        <v>18</v>
      </c>
      <c r="B76" s="48"/>
      <c r="C76" s="48"/>
      <c r="D76" s="48"/>
      <c r="E76" s="48"/>
      <c r="F76" s="32">
        <f>SUM(F73:F75)</f>
        <v>0</v>
      </c>
    </row>
    <row r="77" spans="1:6" x14ac:dyDescent="0.2">
      <c r="A77" s="70"/>
      <c r="B77" s="70"/>
      <c r="C77" s="70"/>
      <c r="D77" s="70"/>
      <c r="E77" s="70"/>
      <c r="F77" s="71"/>
    </row>
    <row r="78" spans="1:6" x14ac:dyDescent="0.2">
      <c r="A78" s="72" t="s">
        <v>88</v>
      </c>
      <c r="B78" s="59"/>
      <c r="C78" s="60" t="s">
        <v>67</v>
      </c>
      <c r="D78" s="61"/>
      <c r="E78" s="62"/>
      <c r="F78" s="63">
        <f>F76+F71+F65+F58+F48+F38+F34+F25</f>
        <v>0</v>
      </c>
    </row>
    <row r="79" spans="1:6" x14ac:dyDescent="0.2">
      <c r="A79" s="72" t="s">
        <v>89</v>
      </c>
      <c r="B79" s="64" t="s">
        <v>86</v>
      </c>
      <c r="C79" s="60" t="s">
        <v>68</v>
      </c>
      <c r="D79" s="62"/>
      <c r="E79" s="65">
        <v>0</v>
      </c>
      <c r="F79" s="63">
        <f>+ROUND($F$78*E79,0)</f>
        <v>0</v>
      </c>
    </row>
    <row r="80" spans="1:6" x14ac:dyDescent="0.2">
      <c r="A80" s="72" t="s">
        <v>89</v>
      </c>
      <c r="B80" s="64"/>
      <c r="C80" s="60" t="s">
        <v>69</v>
      </c>
      <c r="D80" s="62"/>
      <c r="E80" s="65">
        <v>0</v>
      </c>
      <c r="F80" s="63">
        <f>+ROUND($F$78*E80,0)</f>
        <v>0</v>
      </c>
    </row>
    <row r="81" spans="1:6" x14ac:dyDescent="0.2">
      <c r="A81" s="72" t="s">
        <v>89</v>
      </c>
      <c r="B81" s="64"/>
      <c r="C81" s="60" t="s">
        <v>70</v>
      </c>
      <c r="D81" s="62"/>
      <c r="E81" s="65">
        <v>0</v>
      </c>
      <c r="F81" s="63">
        <f>+ROUND($F$78*E81,0)</f>
        <v>0</v>
      </c>
    </row>
    <row r="82" spans="1:6" ht="21" customHeight="1" x14ac:dyDescent="0.2">
      <c r="A82" s="72" t="s">
        <v>90</v>
      </c>
      <c r="B82" s="66"/>
      <c r="C82" s="60" t="s">
        <v>71</v>
      </c>
      <c r="D82" s="62"/>
      <c r="E82" s="65">
        <v>0</v>
      </c>
      <c r="F82" s="63">
        <f>+ROUND(F81*E82,0)</f>
        <v>0</v>
      </c>
    </row>
    <row r="83" spans="1:6" x14ac:dyDescent="0.2">
      <c r="A83" s="72"/>
      <c r="B83" s="59"/>
      <c r="C83" s="60" t="s">
        <v>91</v>
      </c>
      <c r="D83" s="61"/>
      <c r="E83" s="62"/>
      <c r="F83" s="63">
        <f>ROUND(SUM(F78:F82),0)</f>
        <v>0</v>
      </c>
    </row>
    <row r="85" spans="1:6" x14ac:dyDescent="0.2">
      <c r="A85" s="43" t="s">
        <v>87</v>
      </c>
      <c r="B85" s="43"/>
      <c r="C85" s="43"/>
      <c r="D85" s="43"/>
      <c r="E85" s="43"/>
      <c r="F85" s="43"/>
    </row>
    <row r="86" spans="1:6" x14ac:dyDescent="0.2">
      <c r="A86" s="44" t="s">
        <v>84</v>
      </c>
      <c r="B86" s="44"/>
      <c r="C86" s="44"/>
      <c r="D86" s="44"/>
      <c r="E86" s="44"/>
      <c r="F86" s="44"/>
    </row>
    <row r="87" spans="1:6" ht="23.45" customHeight="1" x14ac:dyDescent="0.2">
      <c r="A87" s="45" t="s">
        <v>72</v>
      </c>
      <c r="B87" s="45"/>
      <c r="C87" s="45"/>
      <c r="D87" s="45"/>
      <c r="E87" s="45"/>
      <c r="F87" s="45"/>
    </row>
    <row r="88" spans="1:6" ht="24" customHeight="1" x14ac:dyDescent="0.2">
      <c r="A88" s="45" t="s">
        <v>85</v>
      </c>
      <c r="B88" s="45"/>
      <c r="C88" s="45"/>
      <c r="D88" s="45"/>
      <c r="E88" s="45"/>
      <c r="F88" s="45"/>
    </row>
    <row r="89" spans="1:6" x14ac:dyDescent="0.2">
      <c r="A89" s="46"/>
      <c r="B89" s="46"/>
      <c r="C89" s="46"/>
      <c r="D89" s="46"/>
      <c r="E89" s="46"/>
      <c r="F89" s="46"/>
    </row>
    <row r="90" spans="1:6" ht="54.75" customHeight="1" x14ac:dyDescent="0.2">
      <c r="A90" s="47" t="s">
        <v>83</v>
      </c>
      <c r="B90" s="47"/>
      <c r="C90" s="47"/>
      <c r="D90" s="47"/>
      <c r="E90" s="47"/>
      <c r="F90" s="47"/>
    </row>
    <row r="92" spans="1:6" x14ac:dyDescent="0.2">
      <c r="A92" s="44" t="s">
        <v>73</v>
      </c>
      <c r="B92" s="44"/>
      <c r="C92" s="44"/>
      <c r="D92" s="44"/>
      <c r="E92" s="44"/>
      <c r="F92" s="44"/>
    </row>
    <row r="93" spans="1:6" ht="43.15" customHeight="1" x14ac:dyDescent="0.2">
      <c r="A93" s="44" t="s">
        <v>74</v>
      </c>
      <c r="B93" s="44"/>
      <c r="C93" s="44"/>
      <c r="D93" s="44"/>
      <c r="E93" s="44"/>
      <c r="F93" s="44"/>
    </row>
    <row r="94" spans="1:6" x14ac:dyDescent="0.2">
      <c r="A94" s="11" t="s">
        <v>75</v>
      </c>
      <c r="B94" s="12"/>
      <c r="C94" s="11"/>
      <c r="D94" s="13"/>
      <c r="E94" s="14"/>
      <c r="F94" s="13"/>
    </row>
    <row r="95" spans="1:6" x14ac:dyDescent="0.2">
      <c r="A95" s="11"/>
      <c r="B95" s="12"/>
      <c r="C95" s="11"/>
      <c r="D95" s="13"/>
      <c r="E95" s="14"/>
      <c r="F95" s="13"/>
    </row>
    <row r="96" spans="1:6" x14ac:dyDescent="0.2">
      <c r="A96" s="11"/>
      <c r="B96" s="12"/>
      <c r="C96" s="11"/>
      <c r="D96" s="13"/>
      <c r="E96" s="14"/>
      <c r="F96" s="13"/>
    </row>
    <row r="97" spans="1:6" x14ac:dyDescent="0.2">
      <c r="A97" s="40" t="s">
        <v>76</v>
      </c>
      <c r="B97" s="12"/>
      <c r="C97" s="11"/>
      <c r="D97" s="13"/>
      <c r="E97" s="14"/>
      <c r="F97" s="13"/>
    </row>
    <row r="98" spans="1:6" x14ac:dyDescent="0.2">
      <c r="A98" s="41"/>
    </row>
    <row r="99" spans="1:6" x14ac:dyDescent="0.2">
      <c r="A99" s="41"/>
    </row>
    <row r="100" spans="1:6" x14ac:dyDescent="0.2">
      <c r="A100" s="42" t="s">
        <v>77</v>
      </c>
      <c r="B100" s="42"/>
      <c r="C100" s="42"/>
      <c r="D100" s="42"/>
      <c r="E100" s="42"/>
      <c r="F100" s="42"/>
    </row>
    <row r="101" spans="1:6" x14ac:dyDescent="0.2">
      <c r="A101" s="42" t="s">
        <v>78</v>
      </c>
      <c r="B101" s="42"/>
      <c r="C101" s="42"/>
      <c r="D101" s="42"/>
      <c r="E101" s="42"/>
      <c r="F101" s="42"/>
    </row>
    <row r="102" spans="1:6" x14ac:dyDescent="0.2">
      <c r="A102" s="42" t="s">
        <v>79</v>
      </c>
      <c r="B102" s="42"/>
      <c r="C102" s="42"/>
      <c r="D102" s="42"/>
      <c r="E102" s="42"/>
      <c r="F102" s="42"/>
    </row>
  </sheetData>
  <mergeCells count="40">
    <mergeCell ref="A11:F11"/>
    <mergeCell ref="A2:F2"/>
    <mergeCell ref="A3:F3"/>
    <mergeCell ref="A5:F5"/>
    <mergeCell ref="A7:F7"/>
    <mergeCell ref="A10:F10"/>
    <mergeCell ref="A65:E65"/>
    <mergeCell ref="A15:F15"/>
    <mergeCell ref="A17:F17"/>
    <mergeCell ref="A19:F19"/>
    <mergeCell ref="B23:E23"/>
    <mergeCell ref="A25:E25"/>
    <mergeCell ref="B26:E26"/>
    <mergeCell ref="A34:E34"/>
    <mergeCell ref="A38:E38"/>
    <mergeCell ref="A48:E48"/>
    <mergeCell ref="A58:E58"/>
    <mergeCell ref="B59:E59"/>
    <mergeCell ref="C82:D82"/>
    <mergeCell ref="A71:E71"/>
    <mergeCell ref="B72:E72"/>
    <mergeCell ref="A76:E76"/>
    <mergeCell ref="A77:E77"/>
    <mergeCell ref="C78:E78"/>
    <mergeCell ref="B79:B81"/>
    <mergeCell ref="C79:D79"/>
    <mergeCell ref="C80:D80"/>
    <mergeCell ref="C81:D81"/>
    <mergeCell ref="A102:F102"/>
    <mergeCell ref="C83:E83"/>
    <mergeCell ref="A85:F85"/>
    <mergeCell ref="A86:F86"/>
    <mergeCell ref="A87:F87"/>
    <mergeCell ref="A88:F88"/>
    <mergeCell ref="A89:F89"/>
    <mergeCell ref="A90:F90"/>
    <mergeCell ref="A92:F92"/>
    <mergeCell ref="A93:F93"/>
    <mergeCell ref="A100:F100"/>
    <mergeCell ref="A101:F10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E301FFD5153E43BAE797A33AF430B6" ma:contentTypeVersion="12" ma:contentTypeDescription="Crear nuevo documento." ma:contentTypeScope="" ma:versionID="d46f4dcbac65bc4100df6a87bc523d1b">
  <xsd:schema xmlns:xsd="http://www.w3.org/2001/XMLSchema" xmlns:xs="http://www.w3.org/2001/XMLSchema" xmlns:p="http://schemas.microsoft.com/office/2006/metadata/properties" xmlns:ns3="a61e0958-3f85-47f7-8c6a-75a9f08dcfe2" xmlns:ns4="382b0e71-bcde-4cee-91c8-296016974a30" targetNamespace="http://schemas.microsoft.com/office/2006/metadata/properties" ma:root="true" ma:fieldsID="88820e9bb2bf75a6bb8180a02ba812cd" ns3:_="" ns4:_="">
    <xsd:import namespace="a61e0958-3f85-47f7-8c6a-75a9f08dcfe2"/>
    <xsd:import namespace="382b0e71-bcde-4cee-91c8-296016974a3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1e0958-3f85-47f7-8c6a-75a9f08dcf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2b0e71-bcde-4cee-91c8-296016974a3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EFA25A-D71B-4094-A0A1-EAEFCED79CA3}">
  <ds:schemaRefs>
    <ds:schemaRef ds:uri="382b0e71-bcde-4cee-91c8-296016974a30"/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a61e0958-3f85-47f7-8c6a-75a9f08dcfe2"/>
  </ds:schemaRefs>
</ds:datastoreItem>
</file>

<file path=customXml/itemProps2.xml><?xml version="1.0" encoding="utf-8"?>
<ds:datastoreItem xmlns:ds="http://schemas.openxmlformats.org/officeDocument/2006/customXml" ds:itemID="{A7454B66-3EF8-4F12-8FEB-54FB5A6440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04C453-402E-45A7-89CA-E2026F5390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1e0958-3f85-47f7-8c6a-75a9f08dcfe2"/>
    <ds:schemaRef ds:uri="382b0e71-bcde-4cee-91c8-296016974a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ADER-REDES</dc:creator>
  <cp:lastModifiedBy>Udenar</cp:lastModifiedBy>
  <dcterms:created xsi:type="dcterms:W3CDTF">2023-06-06T15:28:13Z</dcterms:created>
  <dcterms:modified xsi:type="dcterms:W3CDTF">2023-09-22T13:58:58Z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0x01010039E301FFD5153E43BAE797A33AF430B6</vt:lpwstr>
  </property>
</Properties>
</file>