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KARINA\FONDO DE CONTRUCCIONES\BAÑOS LICEO 2023\"/>
    </mc:Choice>
  </mc:AlternateContent>
  <xr:revisionPtr revIDLastSave="0" documentId="13_ncr:1_{77C4940F-3111-4152-8760-ADE252D75D2A}" xr6:coauthVersionLast="36" xr6:coauthVersionMax="47" xr10:uidLastSave="{00000000-0000-0000-0000-000000000000}"/>
  <bookViews>
    <workbookView xWindow="-120" yWindow="-120" windowWidth="20730" windowHeight="11160" xr2:uid="{4A3CA43F-88F8-4E35-B636-EEB33A81E710}"/>
  </bookViews>
  <sheets>
    <sheet name="ANEXO FORMATO OFERTA"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1" l="1"/>
  <c r="F69" i="1"/>
  <c r="F68" i="1"/>
  <c r="F65" i="1"/>
  <c r="F64" i="1"/>
  <c r="F56" i="1"/>
  <c r="F55" i="1"/>
  <c r="F54" i="1"/>
  <c r="F53" i="1"/>
  <c r="F52" i="1"/>
  <c r="F48" i="1"/>
  <c r="F47" i="1"/>
  <c r="F46" i="1"/>
  <c r="F45" i="1"/>
  <c r="F42" i="1"/>
  <c r="F41" i="1"/>
  <c r="F40" i="1"/>
  <c r="F39" i="1"/>
  <c r="F32" i="1"/>
  <c r="F29" i="1"/>
  <c r="F30" i="1" s="1"/>
  <c r="F43" i="1" l="1"/>
  <c r="F49" i="1"/>
  <c r="F57" i="1"/>
  <c r="F66" i="1"/>
  <c r="F72" i="1" l="1"/>
  <c r="F75" i="1" s="1"/>
  <c r="F76" i="1" s="1"/>
  <c r="F73" i="1" l="1"/>
  <c r="F74" i="1"/>
  <c r="F77" i="1" s="1"/>
</calcChain>
</file>

<file path=xl/sharedStrings.xml><?xml version="1.0" encoding="utf-8"?>
<sst xmlns="http://schemas.openxmlformats.org/spreadsheetml/2006/main" count="158" uniqueCount="121">
  <si>
    <t>SECCIÓN III</t>
  </si>
  <si>
    <t>FORMATO DE OFERTA</t>
  </si>
  <si>
    <t>Los comentarios entre corchetes [] y en letra cursiva proporcionan orientación a los Oferentes para la preparación de su oferta y no deberán aparecer en la misma.</t>
  </si>
  <si>
    <r>
      <t xml:space="preserve">Fecha: </t>
    </r>
    <r>
      <rPr>
        <i/>
        <sz val="11"/>
        <color theme="1"/>
        <rFont val="Arial"/>
        <family val="2"/>
      </rPr>
      <t xml:space="preserve">[día] </t>
    </r>
    <r>
      <rPr>
        <sz val="11"/>
        <color theme="1"/>
        <rFont val="Arial"/>
        <family val="2"/>
      </rPr>
      <t xml:space="preserve">de </t>
    </r>
    <r>
      <rPr>
        <i/>
        <sz val="11"/>
        <color theme="1"/>
        <rFont val="Arial"/>
        <family val="2"/>
      </rPr>
      <t xml:space="preserve">[mes] </t>
    </r>
    <r>
      <rPr>
        <sz val="11"/>
        <color theme="1"/>
        <rFont val="Arial"/>
        <family val="2"/>
      </rPr>
      <t xml:space="preserve">de </t>
    </r>
    <r>
      <rPr>
        <i/>
        <sz val="11"/>
        <color theme="1"/>
        <rFont val="Arial"/>
        <family val="2"/>
      </rPr>
      <t>[año]</t>
    </r>
  </si>
  <si>
    <t>Señores</t>
  </si>
  <si>
    <t>UNIVERSIDAD DE NARIÑO</t>
  </si>
  <si>
    <t>CIUDADELA UNIVERSITARIA TOROBAJO</t>
  </si>
  <si>
    <t>PASTO-NARIÑO</t>
  </si>
  <si>
    <t>Estimados señores</t>
  </si>
  <si>
    <t>ITEM</t>
  </si>
  <si>
    <t>ESPECIFICACIÓN TECNICA</t>
  </si>
  <si>
    <t>UNIDAD</t>
  </si>
  <si>
    <t>CANTIDAD</t>
  </si>
  <si>
    <t>VR. UNITARIO</t>
  </si>
  <si>
    <t>VR TOTAL</t>
  </si>
  <si>
    <t>PRELIMINARES</t>
  </si>
  <si>
    <t>ML</t>
  </si>
  <si>
    <t xml:space="preserve">TOTAL CAPITULO </t>
  </si>
  <si>
    <t>M2</t>
  </si>
  <si>
    <t>UND</t>
  </si>
  <si>
    <t>COSTO DIRECTO</t>
  </si>
  <si>
    <t>AUI 30 %</t>
  </si>
  <si>
    <t xml:space="preserve">ADMINISTRACION </t>
  </si>
  <si>
    <t>IMPREVISTOS</t>
  </si>
  <si>
    <t xml:space="preserve">UTILIDADES </t>
  </si>
  <si>
    <t xml:space="preserve">IVA SOBRE LA UTILIDAD </t>
  </si>
  <si>
    <t>COSTO TOTAL</t>
  </si>
  <si>
    <r>
      <t xml:space="preserve">NOTA 1: </t>
    </r>
    <r>
      <rPr>
        <sz val="11"/>
        <color theme="1"/>
        <rFont val="Arial"/>
        <family val="2"/>
      </rPr>
      <t>Sólo se deben diligenciar las columnas “Precio Unitario, Precio Total, AUI, Costo directo y costo total.</t>
    </r>
  </si>
  <si>
    <r>
      <rPr>
        <b/>
        <sz val="11"/>
        <color theme="1"/>
        <rFont val="Arial"/>
        <family val="2"/>
      </rPr>
      <t>NOTA 2:</t>
    </r>
    <r>
      <rPr>
        <sz val="11"/>
        <color theme="1"/>
        <rFont val="Arial"/>
        <family val="2"/>
      </rPr>
      <t xml:space="preserve"> Los valores aquí consignados se tomaran hasta dos decimales</t>
    </r>
  </si>
  <si>
    <r>
      <t xml:space="preserve">NOTA 3: </t>
    </r>
    <r>
      <rPr>
        <sz val="11"/>
        <color theme="1"/>
        <rFont val="Arial"/>
        <family val="2"/>
      </rPr>
      <t>Junto con este formato se debe anexar archivo del mismo en formato PDF</t>
    </r>
  </si>
  <si>
    <r>
      <t xml:space="preserve">NOTA 4: </t>
    </r>
    <r>
      <rPr>
        <sz val="11"/>
        <color theme="1"/>
        <rFont val="Calibri"/>
        <family val="2"/>
        <scheme val="minor"/>
      </rPr>
      <t>El porcentaje del AUI no puede superar el 30 %, asi mismo, no se podra ofertar imprevistos del 0%, so pena de rechazo de la oferta.</t>
    </r>
  </si>
  <si>
    <r>
      <t xml:space="preserve">El monto total de nuestra Oferta asciende a </t>
    </r>
    <r>
      <rPr>
        <sz val="11"/>
        <color rgb="FFFF0000"/>
        <rFont val="Arial"/>
        <family val="2"/>
      </rPr>
      <t>[</t>
    </r>
    <r>
      <rPr>
        <i/>
        <sz val="11"/>
        <color rgb="FFFF0000"/>
        <rFont val="Arial"/>
        <family val="2"/>
      </rPr>
      <t>monto total en palabras</t>
    </r>
    <r>
      <rPr>
        <sz val="11"/>
        <color rgb="FFFF0000"/>
        <rFont val="Arial"/>
        <family val="2"/>
      </rPr>
      <t>]([</t>
    </r>
    <r>
      <rPr>
        <i/>
        <sz val="11"/>
        <color rgb="FFFF0000"/>
        <rFont val="Arial"/>
        <family val="2"/>
      </rPr>
      <t>monto total en cifras</t>
    </r>
    <r>
      <rPr>
        <sz val="11"/>
        <color rgb="FFFF0000"/>
        <rFont val="Arial"/>
        <family val="2"/>
      </rPr>
      <t>])</t>
    </r>
    <r>
      <rPr>
        <sz val="11"/>
        <color theme="1"/>
        <rFont val="Arial"/>
        <family val="2"/>
      </rPr>
      <t xml:space="preserve">. Esta Oferta será obligatoria para </t>
    </r>
    <r>
      <rPr>
        <sz val="11"/>
        <color rgb="FFFF0000"/>
        <rFont val="Arial"/>
        <family val="2"/>
      </rPr>
      <t>(oferentes)</t>
    </r>
    <r>
      <rPr>
        <sz val="11"/>
        <color theme="1"/>
        <rFont val="Arial"/>
        <family val="2"/>
      </rPr>
      <t xml:space="preserve"> hasta cuarenta y cinco (45) días habiles contados a partir de la fecha límite de presentación de cotizaciones.</t>
    </r>
  </si>
  <si>
    <t>Certificamos que:</t>
  </si>
  <si>
    <t>Los gastos que genere la ejecución de la obra correrán a cuenta del Contratista, y se realizaran en la Ciudad de Pasto.</t>
  </si>
  <si>
    <t>No presentamos ningún conflicto de interés.</t>
  </si>
  <si>
    <t>Atentamente,</t>
  </si>
  <si>
    <t>[Firma autorizada]</t>
  </si>
  <si>
    <t>[Nombre y cargo del signatario] [Nombre de la firma] [Dirección)</t>
  </si>
  <si>
    <t>(Teléfono)</t>
  </si>
  <si>
    <t>1.1</t>
  </si>
  <si>
    <t>DEMOLICIÓN DE PISO Y PARED EN CERÁMICA (INCLUYE DESALOJO)</t>
  </si>
  <si>
    <t>1.2</t>
  </si>
  <si>
    <t>DEMOLICIÓN DE MESONES EN CONCRETO Y POSETA (INCLUYE DESALOJO)</t>
  </si>
  <si>
    <t>1.3</t>
  </si>
  <si>
    <t>DESMONTAJE DE CIELO RASO EN LÁMINAS DE ICOPOR (INCLUYE DESALOJO)</t>
  </si>
  <si>
    <t>1.4</t>
  </si>
  <si>
    <t>DESMONTAJE DE VENTANERÍA METÁLICA (INCLUYE DISPOSICIÓN FINAL EN SITIO SEÑALADO</t>
  </si>
  <si>
    <t>1.5</t>
  </si>
  <si>
    <t>DESMONTAJE DE APARATOS SANITARIOS (INCLUYE DISPOSICIÓN FINAL EN SITIO SEÑALADO)</t>
  </si>
  <si>
    <t>1.6</t>
  </si>
  <si>
    <t>DESMONTAJE DE DIVISIONES METALICAS H: 1,8M (INCLUYE DISPOSICIÓN EN SITIO SEÑALADO)</t>
  </si>
  <si>
    <t>COMPONENTE ARQUITECTÓNICO</t>
  </si>
  <si>
    <t>2.01</t>
  </si>
  <si>
    <t>MESONES EN CONCRETO ENCHAPADO EN GRANITO PULIDO, ANCHO 60CM, ESPESOR 10CM INCLUYE CAÑUELA</t>
  </si>
  <si>
    <t>2.02</t>
  </si>
  <si>
    <t>MUROS EN MAMPOSTERÍA BLOQUE N° 5 33X23X12</t>
  </si>
  <si>
    <t>2.03</t>
  </si>
  <si>
    <t>REPELLO COMÚN MORTERO 1:3 DE 2 CM (INCLUYEN FILOS MAX 0,60M)</t>
  </si>
  <si>
    <t>2.04</t>
  </si>
  <si>
    <t>ESTUCO INTERIOR Y EXTERIOR EN MUROS (INCLUYE FILOS)</t>
  </si>
  <si>
    <t>2.05</t>
  </si>
  <si>
    <t>PINTURA VINILO TIPO 1 (INCLUYEN FILOS)</t>
  </si>
  <si>
    <t>2.06</t>
  </si>
  <si>
    <t>ENCHAPE PARED BLANCO CARA ÚNICA BRILLANTE, RESISTENTE A LAS MANCHAS FORMATO 24,5X50</t>
  </si>
  <si>
    <t>2.07</t>
  </si>
  <si>
    <t>ENCHAPE DE PISO  GRIS CARAS DIFERENCIADAS USO INSTITUCIONAL ACABADO SEMIBRILLANTE FORMATO 60X60</t>
  </si>
  <si>
    <t>2.08</t>
  </si>
  <si>
    <t>POCETA LAVATRAPEROS EN LADRILLO MACIZO ENCHAPADO EN CERAMICA COLOR BLANCO (INCLUYE REJILLA DE DESAGUE Y LLAVE EN METAL SEMIBRILLANTE ALTO POR LARGO POR ANCHO: 74,9X100,9X59,3)</t>
  </si>
  <si>
    <t>2.09</t>
  </si>
  <si>
    <t>SUMINISTRO E INSTALACIÓN CIELO RASO EN PVC</t>
  </si>
  <si>
    <t>2.10</t>
  </si>
  <si>
    <t>SUMINISTRO E INSTALACION DE ESPEJO BISELADO DE 4MM H: 0,60M</t>
  </si>
  <si>
    <t>2.11</t>
  </si>
  <si>
    <t>SUMINISTRO E INSTALACION SEÑALIZACIÓN BAÑO HOMBRE Y MUJER EN ACRILICO Y VINILO  (INCLUYE DILATADORES)</t>
  </si>
  <si>
    <t>CARPINTERIA METÁLICA</t>
  </si>
  <si>
    <t>2.12</t>
  </si>
  <si>
    <t>SUMINISTRO E INSTALACION DE DIVISIONES DE BAÑO EN ACERO INOXIDABLE H: 1,80M (LAM. A. INOX C. 18) (INCLUYE ELEMENTOSDE FIJACION Y ACCESORIOS  PARA SU CORECTO FUNCIONAMIENTO)</t>
  </si>
  <si>
    <t>M</t>
  </si>
  <si>
    <t>2.13</t>
  </si>
  <si>
    <t xml:space="preserve">SUMINISTRO E INSTALACION DE DIVISIONES DE ORINAL EN ACERO INOXIDABLE (LAM. A INOX C.18) H: 0,70M (INCLUYE ELEMENTOS DE FIJACION Y ACCESORIOS PARA SU CORRECTO FUNCIONAMIENTO)  </t>
  </si>
  <si>
    <t>2.14</t>
  </si>
  <si>
    <t>SUMINISTRO E INSTALACION VENTANERIA VIDRIO LAMINADO 3+3 PERFILERIA EN ALUMINIO COLOR NEGRO O SIMILAR INCLUYE RESANE DE FILOS</t>
  </si>
  <si>
    <t>2.15</t>
  </si>
  <si>
    <t>SUMINISTRO E INSTALACION DE MARCO H: 0,53M PROTECCION PARA VENTANA EN TUBO SECCION CUADRADO DE DE 1/2" (INCLUYE PINTURA COLOR BLANCO) VER DETALLE ARQUITECTÓNICO</t>
  </si>
  <si>
    <t>COMPONENTE HIDROSANITARIO</t>
  </si>
  <si>
    <t>3.01</t>
  </si>
  <si>
    <t>SUMINISTRO E INST. RED HIDRÁULICA PVC 1 1/2"  RDE 21</t>
  </si>
  <si>
    <t>3.02</t>
  </si>
  <si>
    <t>SUMINISTRO E INST. RED HIDRÁULICA PVC 1 " 200 psi</t>
  </si>
  <si>
    <t>3.03</t>
  </si>
  <si>
    <t xml:space="preserve">SUMINISTRO E INST. RED HIDRÁULICA PVC 3/4" </t>
  </si>
  <si>
    <t>3.04</t>
  </si>
  <si>
    <t>SUMINISTRO E INST. RED SANITARIA PVC 2"</t>
  </si>
  <si>
    <t>3.05</t>
  </si>
  <si>
    <t>REUBICACION DE PUNTO SANITARIO PVC 4" PARA TASA SANITARIA (INCLUYE REGATA PARA TUBERÍA Y DESALOJO DE MATERIAL SOBRANTE)</t>
  </si>
  <si>
    <t>3.06</t>
  </si>
  <si>
    <t>PUNTO SANITARIO SIFON DE PISO EN PVC 2" (Lmax=1m, INCLUYE ACCESORIOS Y DE ELEMENTOS DE FIJACIÓN)</t>
  </si>
  <si>
    <t>APARATOS SANITARIOS</t>
  </si>
  <si>
    <t>3.7</t>
  </si>
  <si>
    <t>LAVAMANOS DE COLGAR OVALADO  EN PORCELANA SANITARIA : ALTO X LARGO X ANCHO: 18X48X38,5</t>
  </si>
  <si>
    <t>3.8</t>
  </si>
  <si>
    <t>SUMINISTRO E INSTALACION DE LAVAMANOS DE INCRUSTAR TIPO INSTITUCIONAL CON GRIFERIA TIPO PUSH, INCLUYE SIFÓN TIPO BOTELLA</t>
  </si>
  <si>
    <t>3.9</t>
  </si>
  <si>
    <t>SUMINISTRO E INSTALACION SANITARIO ALONGADO COLOR BLANCO TIPO INSTITUCIONAL ENTRADA POSTERIOR  EN PORCELANA SANITARIA BRILLANTE: 43X3,5X39,7ALTO X LARGO X ANCHO , SISTEMA DE DESCARGA  VÁLVULA</t>
  </si>
  <si>
    <t>3.10</t>
  </si>
  <si>
    <t>SUMINISTRO E INSTALACION ORINAL COLOR BLANCO EN PORCELANA SANITARIA USO INSTITUCIONAL DIM: ALTO 27CM ANCHO 30CM (INCLUYE GRIFERIA TIPO PUSH A PARED ACABADO CROMADO SISTEMA ANTIVANDALICO RESISTENTE A LA CORROSIÓN DIM: ALTO 30,38CM LARGO:12,9 CM ANCHO 6,5CM</t>
  </si>
  <si>
    <t>3.11</t>
  </si>
  <si>
    <t xml:space="preserve">SUMINISTRO E INSTALACION DE DISPENSADOR DE JABON LIQUIDO DE 600ml EN POLIETILENO </t>
  </si>
  <si>
    <t>3.12</t>
  </si>
  <si>
    <t>DISPENSADOR DE PAPEL H. INSTITUCIONAL ROLLO DE 250M</t>
  </si>
  <si>
    <t>3.13</t>
  </si>
  <si>
    <t>DISPENSADOR DE TOALLAS DE PAPEL INSTITUCIONAL- PROPILENO DE ALTO IMPACTO COLOR BLANCO ALTOX ANCHO: 19X26CM</t>
  </si>
  <si>
    <t>COMPONENTE ELÉCTRICO</t>
  </si>
  <si>
    <t>4.1</t>
  </si>
  <si>
    <t>SUMINISTRO E INSTALACIÓN SALIDA INTERRUPTOR DOBLE 10A 110V TUBERÍA Y ACCESORIOS PVC Y CABLE N° 12THHN</t>
  </si>
  <si>
    <t>4.2</t>
  </si>
  <si>
    <t>SUMINISTRO E INSTALACIÓN ILUMINACION  LED 12W DE INCRUSTAR  LUZ FRIA 17X17 CM CIRCULAR O EQUIVALENTE</t>
  </si>
  <si>
    <t>4.3</t>
  </si>
  <si>
    <t>SUMINISTRO E INSTALACION SALIDA TOMACORRIENTE DOBLE 15A, 110V POLO A TIERRA EN TUBERIA FLEXIBLE Y CABLE DE COBRE THHN No. 12 RED NORMAL</t>
  </si>
  <si>
    <t>Luego de haber examinado los documentos adjuntos a su carta de solicitud de oferta, para el proceso mencionado en el asunto, presento oferta economica para “ADECUACION DE LAS BATERIAS SANITARIAS PARA EL BLOQUE DE BACHILLERATO DEL LICEO INTEGRADO DE LA UNIVERSIDAD DE NARIÑO”, de acuerdo con las Especificaciones Técnicas, los  términos y condiciones de la solicitud, de la siguiente manera:</t>
  </si>
  <si>
    <r>
      <t xml:space="preserve">Asunto: N° de Solicitud: </t>
    </r>
    <r>
      <rPr>
        <u/>
        <sz val="11"/>
        <color theme="1"/>
        <rFont val="Arial"/>
        <family val="2"/>
      </rPr>
      <t>007-2023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</si>
</sst>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color theme="1"/>
      <name val="Arial"/>
      <family val="2"/>
    </font>
    <font>
      <i/>
      <sz val="11"/>
      <color theme="1"/>
      <name val="Arial"/>
      <family val="2"/>
    </font>
    <font>
      <sz val="11"/>
      <color theme="1"/>
      <name val="Arial"/>
      <family val="2"/>
    </font>
    <font>
      <sz val="8"/>
      <color theme="1"/>
      <name val="Arial"/>
      <family val="2"/>
    </font>
    <font>
      <b/>
      <sz val="11"/>
      <name val="Arial"/>
      <family val="2"/>
    </font>
    <font>
      <b/>
      <sz val="11"/>
      <name val="Calibri"/>
      <family val="2"/>
      <scheme val="minor"/>
    </font>
    <font>
      <b/>
      <sz val="8"/>
      <name val="Arial"/>
      <family val="2"/>
    </font>
    <font>
      <u/>
      <sz val="11"/>
      <color theme="1"/>
      <name val="Arial"/>
      <family val="2"/>
    </font>
    <font>
      <sz val="8"/>
      <color theme="1"/>
      <name val="Times New Roman"/>
      <family val="1"/>
    </font>
    <font>
      <b/>
      <sz val="8"/>
      <color theme="1"/>
      <name val="Arial"/>
      <family val="2"/>
    </font>
    <font>
      <sz val="11"/>
      <color rgb="FFFF0000"/>
      <name val="Arial"/>
      <family val="2"/>
    </font>
    <font>
      <i/>
      <sz val="11"/>
      <color rgb="FFFF0000"/>
      <name val="Arial"/>
      <family val="2"/>
    </font>
    <font>
      <sz val="11"/>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Protection="1">
      <protection locked="0"/>
    </xf>
    <xf numFmtId="0" fontId="3" fillId="0" borderId="0" xfId="0" applyFont="1" applyAlignment="1" applyProtection="1">
      <alignment vertical="center"/>
      <protection locked="0"/>
    </xf>
    <xf numFmtId="0" fontId="0" fillId="0" borderId="0" xfId="0" applyAlignment="1" applyProtection="1">
      <alignment wrapText="1"/>
      <protection locked="0"/>
    </xf>
    <xf numFmtId="4" fontId="0" fillId="0" borderId="0" xfId="0" applyNumberFormat="1" applyProtection="1">
      <protection locked="0"/>
    </xf>
    <xf numFmtId="4" fontId="5" fillId="0" borderId="0" xfId="0" applyNumberFormat="1" applyFont="1" applyProtection="1">
      <protection locked="0"/>
    </xf>
    <xf numFmtId="0" fontId="6" fillId="0" borderId="0" xfId="0" applyFont="1" applyAlignment="1">
      <alignment vertical="center"/>
    </xf>
    <xf numFmtId="0" fontId="7" fillId="0" borderId="0" xfId="0" applyFont="1" applyAlignment="1">
      <alignment wrapText="1"/>
    </xf>
    <xf numFmtId="0" fontId="7" fillId="0" borderId="0" xfId="0" applyFont="1"/>
    <xf numFmtId="4" fontId="7" fillId="0" borderId="0" xfId="0" applyNumberFormat="1" applyFont="1"/>
    <xf numFmtId="4" fontId="8" fillId="0" borderId="0" xfId="0" applyNumberFormat="1" applyFont="1"/>
    <xf numFmtId="0" fontId="0" fillId="0" borderId="0" xfId="0" applyAlignment="1">
      <alignment wrapText="1"/>
    </xf>
    <xf numFmtId="4" fontId="0" fillId="0" borderId="0" xfId="0" applyNumberFormat="1"/>
    <xf numFmtId="4" fontId="5" fillId="0" borderId="0" xfId="0" applyNumberFormat="1" applyFont="1"/>
    <xf numFmtId="4" fontId="10" fillId="0" borderId="0" xfId="0" applyNumberFormat="1" applyFont="1" applyAlignment="1" applyProtection="1">
      <alignment vertical="center"/>
      <protection locked="0"/>
    </xf>
    <xf numFmtId="4" fontId="0" fillId="0" borderId="0" xfId="0" applyNumberFormat="1" applyAlignment="1" applyProtection="1">
      <alignment wrapText="1"/>
      <protection locked="0"/>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4" fontId="11" fillId="0" borderId="1" xfId="0" applyNumberFormat="1" applyFont="1" applyBorder="1" applyAlignment="1">
      <alignment horizontal="center" vertical="center"/>
    </xf>
    <xf numFmtId="0" fontId="11" fillId="0" borderId="1" xfId="0" applyFont="1" applyBorder="1" applyAlignment="1">
      <alignment horizontal="right" vertical="center"/>
    </xf>
    <xf numFmtId="4" fontId="5"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4" fontId="5" fillId="0" borderId="1" xfId="0" applyNumberFormat="1" applyFont="1" applyBorder="1" applyProtection="1">
      <protection locked="0"/>
    </xf>
    <xf numFmtId="4" fontId="5" fillId="0" borderId="1" xfId="0" applyNumberFormat="1" applyFont="1" applyBorder="1"/>
    <xf numFmtId="4" fontId="11" fillId="0" borderId="1" xfId="0" applyNumberFormat="1" applyFont="1" applyBorder="1"/>
    <xf numFmtId="4" fontId="5" fillId="0" borderId="1" xfId="0" applyNumberFormat="1" applyFont="1" applyBorder="1" applyAlignment="1" applyProtection="1">
      <alignment horizontal="right" vertical="center"/>
      <protection locked="0"/>
    </xf>
    <xf numFmtId="4" fontId="11" fillId="0" borderId="1" xfId="0" applyNumberFormat="1" applyFont="1" applyBorder="1" applyAlignment="1">
      <alignment horizontal="right" vertical="center"/>
    </xf>
    <xf numFmtId="0" fontId="11" fillId="0" borderId="1" xfId="0" applyFont="1" applyBorder="1" applyAlignment="1">
      <alignment vertical="center" wrapText="1"/>
    </xf>
    <xf numFmtId="4" fontId="5" fillId="0" borderId="1" xfId="0" applyNumberFormat="1" applyFont="1" applyBorder="1" applyAlignment="1">
      <alignment vertical="center"/>
    </xf>
    <xf numFmtId="0" fontId="5" fillId="0" borderId="1" xfId="0" applyFont="1" applyBorder="1" applyAlignment="1">
      <alignment vertical="center"/>
    </xf>
    <xf numFmtId="10" fontId="11" fillId="0" borderId="1" xfId="0" applyNumberFormat="1" applyFont="1" applyBorder="1" applyAlignment="1" applyProtection="1">
      <alignment vertical="center"/>
      <protection locked="0"/>
    </xf>
    <xf numFmtId="0" fontId="11" fillId="0" borderId="1" xfId="0" applyFont="1" applyBorder="1" applyAlignment="1">
      <alignment horizontal="right" vertical="center" wrapText="1"/>
    </xf>
    <xf numFmtId="0" fontId="4" fillId="0" borderId="0" xfId="0" applyFont="1" applyAlignment="1">
      <alignment vertical="center"/>
    </xf>
    <xf numFmtId="0" fontId="4" fillId="0" borderId="0" xfId="0" applyFont="1" applyAlignment="1" applyProtection="1">
      <alignment vertical="center"/>
      <protection locked="0"/>
    </xf>
    <xf numFmtId="0" fontId="11" fillId="0" borderId="1" xfId="0" applyFont="1" applyBorder="1" applyAlignment="1">
      <alignment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0" fontId="0" fillId="0" borderId="0" xfId="0" applyFont="1" applyProtection="1">
      <protection locked="0"/>
    </xf>
    <xf numFmtId="0" fontId="11" fillId="0" borderId="1"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lignment horizontal="left" vertical="center"/>
    </xf>
    <xf numFmtId="0" fontId="6" fillId="0" borderId="0" xfId="0" applyFont="1" applyAlignment="1">
      <alignment horizontal="left"/>
    </xf>
    <xf numFmtId="0" fontId="4" fillId="0" borderId="0" xfId="0" applyFont="1" applyAlignment="1">
      <alignment horizontal="left"/>
    </xf>
    <xf numFmtId="4" fontId="4" fillId="0" borderId="0" xfId="0" applyNumberFormat="1" applyFont="1" applyAlignment="1">
      <alignment horizontal="center" vertical="center" wrapText="1"/>
    </xf>
    <xf numFmtId="0" fontId="11" fillId="0" borderId="1" xfId="0" applyFont="1" applyBorder="1" applyAlignment="1">
      <alignment horizontal="right" vertical="center"/>
    </xf>
    <xf numFmtId="0" fontId="1" fillId="0" borderId="0" xfId="0" applyFont="1" applyAlignment="1">
      <alignment horizontal="left" vertical="top" wrapText="1"/>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1" xfId="0" applyFont="1" applyBorder="1" applyAlignment="1">
      <alignment horizontal="righ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top" wrapText="1"/>
    </xf>
    <xf numFmtId="0" fontId="12" fillId="0" borderId="0" xfId="0" applyFont="1" applyAlignment="1" applyProtection="1">
      <alignment horizontal="left" vertical="center"/>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vertical="top" wrapText="1"/>
      <protection locked="0"/>
    </xf>
    <xf numFmtId="0" fontId="1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04FA-FFF3-4103-A82A-C68241E29E4F}">
  <dimension ref="A2:F96"/>
  <sheetViews>
    <sheetView tabSelected="1" topLeftCell="A70" workbookViewId="0">
      <selection activeCell="A15" sqref="A15:F15"/>
    </sheetView>
  </sheetViews>
  <sheetFormatPr baseColWidth="10" defaultRowHeight="15" x14ac:dyDescent="0.25"/>
  <cols>
    <col min="1" max="1" width="6" style="1" customWidth="1"/>
    <col min="2" max="2" width="50.28515625" style="3" customWidth="1"/>
    <col min="3" max="3" width="8.85546875" style="1" customWidth="1"/>
    <col min="4" max="4" width="11" style="4" customWidth="1"/>
    <col min="5" max="5" width="14.85546875" style="5" customWidth="1"/>
    <col min="6" max="6" width="14.140625" style="5" customWidth="1"/>
    <col min="7" max="16384" width="11.42578125" style="1"/>
  </cols>
  <sheetData>
    <row r="2" spans="1:6" x14ac:dyDescent="0.25">
      <c r="A2" s="42" t="s">
        <v>0</v>
      </c>
      <c r="B2" s="42"/>
      <c r="C2" s="42"/>
      <c r="D2" s="42"/>
      <c r="E2" s="42"/>
      <c r="F2" s="42"/>
    </row>
    <row r="3" spans="1:6" x14ac:dyDescent="0.25">
      <c r="A3" s="42" t="s">
        <v>1</v>
      </c>
      <c r="B3" s="42"/>
      <c r="C3" s="42"/>
      <c r="D3" s="42"/>
      <c r="E3" s="42"/>
      <c r="F3" s="42"/>
    </row>
    <row r="5" spans="1:6" ht="29.45" customHeight="1" x14ac:dyDescent="0.25">
      <c r="A5" s="43" t="s">
        <v>2</v>
      </c>
      <c r="B5" s="43"/>
      <c r="C5" s="43"/>
      <c r="D5" s="43"/>
      <c r="E5" s="43"/>
      <c r="F5" s="43"/>
    </row>
    <row r="7" spans="1:6" x14ac:dyDescent="0.25">
      <c r="A7" s="44" t="s">
        <v>3</v>
      </c>
      <c r="B7" s="44"/>
      <c r="C7" s="44"/>
      <c r="D7" s="44"/>
      <c r="E7" s="44"/>
      <c r="F7" s="44"/>
    </row>
    <row r="9" spans="1:6" x14ac:dyDescent="0.25">
      <c r="A9" s="2"/>
    </row>
    <row r="10" spans="1:6" x14ac:dyDescent="0.25">
      <c r="A10" s="45" t="s">
        <v>4</v>
      </c>
      <c r="B10" s="45"/>
      <c r="C10" s="45"/>
      <c r="D10" s="45"/>
      <c r="E10" s="45"/>
      <c r="F10" s="45"/>
    </row>
    <row r="11" spans="1:6" x14ac:dyDescent="0.25">
      <c r="A11" s="46" t="s">
        <v>5</v>
      </c>
      <c r="B11" s="46"/>
      <c r="C11" s="46"/>
      <c r="D11" s="46"/>
      <c r="E11" s="46"/>
      <c r="F11" s="46"/>
    </row>
    <row r="12" spans="1:6" x14ac:dyDescent="0.25">
      <c r="A12" s="6" t="s">
        <v>6</v>
      </c>
      <c r="B12" s="7"/>
      <c r="C12" s="8"/>
      <c r="D12" s="9"/>
      <c r="E12" s="10"/>
      <c r="F12" s="10"/>
    </row>
    <row r="13" spans="1:6" x14ac:dyDescent="0.25">
      <c r="A13" t="s">
        <v>7</v>
      </c>
      <c r="B13" s="11"/>
      <c r="C13"/>
      <c r="D13" s="12"/>
      <c r="E13" s="13"/>
      <c r="F13" s="13"/>
    </row>
    <row r="14" spans="1:6" x14ac:dyDescent="0.25">
      <c r="A14"/>
      <c r="B14" s="11"/>
      <c r="C14"/>
      <c r="D14" s="12"/>
      <c r="E14" s="13"/>
      <c r="F14" s="13"/>
    </row>
    <row r="15" spans="1:6" x14ac:dyDescent="0.25">
      <c r="A15" s="45" t="s">
        <v>120</v>
      </c>
      <c r="B15" s="45"/>
      <c r="C15" s="45"/>
      <c r="D15" s="45"/>
      <c r="E15" s="45"/>
      <c r="F15" s="45"/>
    </row>
    <row r="16" spans="1:6" x14ac:dyDescent="0.25">
      <c r="A16"/>
      <c r="B16" s="11"/>
      <c r="C16"/>
      <c r="D16" s="12"/>
      <c r="E16" s="13"/>
      <c r="F16" s="13"/>
    </row>
    <row r="17" spans="1:6" x14ac:dyDescent="0.25">
      <c r="A17" s="47" t="s">
        <v>8</v>
      </c>
      <c r="B17" s="47"/>
      <c r="C17" s="47"/>
      <c r="D17" s="47"/>
      <c r="E17" s="47"/>
      <c r="F17" s="47"/>
    </row>
    <row r="18" spans="1:6" x14ac:dyDescent="0.25">
      <c r="A18"/>
      <c r="B18" s="11"/>
      <c r="C18"/>
      <c r="D18" s="12"/>
      <c r="E18" s="13"/>
      <c r="F18" s="13"/>
    </row>
    <row r="19" spans="1:6" ht="74.25" customHeight="1" x14ac:dyDescent="0.25">
      <c r="A19" s="48" t="s">
        <v>119</v>
      </c>
      <c r="B19" s="48"/>
      <c r="C19" s="48"/>
      <c r="D19" s="48"/>
      <c r="E19" s="48"/>
      <c r="F19" s="48"/>
    </row>
    <row r="20" spans="1:6" x14ac:dyDescent="0.25">
      <c r="A20" s="14"/>
      <c r="B20" s="15"/>
      <c r="C20" s="4"/>
    </row>
    <row r="22" spans="1:6" x14ac:dyDescent="0.25">
      <c r="A22" s="16" t="s">
        <v>9</v>
      </c>
      <c r="B22" s="17" t="s">
        <v>10</v>
      </c>
      <c r="C22" s="16" t="s">
        <v>11</v>
      </c>
      <c r="D22" s="18" t="s">
        <v>12</v>
      </c>
      <c r="E22" s="18" t="s">
        <v>13</v>
      </c>
      <c r="F22" s="18" t="s">
        <v>14</v>
      </c>
    </row>
    <row r="23" spans="1:6" x14ac:dyDescent="0.25">
      <c r="A23" s="19">
        <v>1</v>
      </c>
      <c r="B23" s="41" t="s">
        <v>15</v>
      </c>
      <c r="C23" s="41"/>
      <c r="D23" s="41"/>
      <c r="E23" s="41"/>
      <c r="F23" s="20"/>
    </row>
    <row r="24" spans="1:6" x14ac:dyDescent="0.25">
      <c r="A24" s="37" t="s">
        <v>39</v>
      </c>
      <c r="B24" s="37" t="s">
        <v>40</v>
      </c>
      <c r="C24" s="37" t="s">
        <v>18</v>
      </c>
      <c r="D24" s="37">
        <v>293.7</v>
      </c>
      <c r="E24" s="36"/>
      <c r="F24" s="20"/>
    </row>
    <row r="25" spans="1:6" ht="22.5" x14ac:dyDescent="0.25">
      <c r="A25" s="37" t="s">
        <v>41</v>
      </c>
      <c r="B25" s="37" t="s">
        <v>42</v>
      </c>
      <c r="C25" s="37" t="s">
        <v>16</v>
      </c>
      <c r="D25" s="37">
        <v>12.74</v>
      </c>
      <c r="E25" s="36"/>
      <c r="F25" s="20"/>
    </row>
    <row r="26" spans="1:6" ht="22.5" x14ac:dyDescent="0.25">
      <c r="A26" s="37" t="s">
        <v>43</v>
      </c>
      <c r="B26" s="37" t="s">
        <v>44</v>
      </c>
      <c r="C26" s="37" t="s">
        <v>18</v>
      </c>
      <c r="D26" s="37">
        <v>98.94</v>
      </c>
      <c r="E26" s="36"/>
      <c r="F26" s="20"/>
    </row>
    <row r="27" spans="1:6" ht="22.5" x14ac:dyDescent="0.25">
      <c r="A27" s="37" t="s">
        <v>45</v>
      </c>
      <c r="B27" s="37" t="s">
        <v>46</v>
      </c>
      <c r="C27" s="37" t="s">
        <v>18</v>
      </c>
      <c r="D27" s="37">
        <v>13.48</v>
      </c>
      <c r="E27" s="36"/>
      <c r="F27" s="20"/>
    </row>
    <row r="28" spans="1:6" ht="22.5" x14ac:dyDescent="0.25">
      <c r="A28" s="37" t="s">
        <v>47</v>
      </c>
      <c r="B28" s="37" t="s">
        <v>48</v>
      </c>
      <c r="C28" s="37" t="s">
        <v>19</v>
      </c>
      <c r="D28" s="37">
        <v>42</v>
      </c>
      <c r="E28" s="36"/>
      <c r="F28" s="20"/>
    </row>
    <row r="29" spans="1:6" ht="22.5" x14ac:dyDescent="0.25">
      <c r="A29" s="37" t="s">
        <v>49</v>
      </c>
      <c r="B29" s="37" t="s">
        <v>50</v>
      </c>
      <c r="C29" s="37" t="s">
        <v>16</v>
      </c>
      <c r="D29" s="39">
        <v>29.3</v>
      </c>
      <c r="E29" s="24"/>
      <c r="F29" s="25">
        <f>+ROUND(D29*E29,2)</f>
        <v>0</v>
      </c>
    </row>
    <row r="30" spans="1:6" x14ac:dyDescent="0.25">
      <c r="A30" s="49" t="s">
        <v>17</v>
      </c>
      <c r="B30" s="49"/>
      <c r="C30" s="49"/>
      <c r="D30" s="49"/>
      <c r="E30" s="49"/>
      <c r="F30" s="26">
        <f>ROUND(SUM(F29),2)</f>
        <v>0</v>
      </c>
    </row>
    <row r="31" spans="1:6" x14ac:dyDescent="0.25">
      <c r="A31" s="19">
        <v>2</v>
      </c>
      <c r="B31" s="41" t="s">
        <v>51</v>
      </c>
      <c r="C31" s="41"/>
      <c r="D31" s="41"/>
      <c r="E31" s="41"/>
      <c r="F31" s="20"/>
    </row>
    <row r="32" spans="1:6" ht="22.5" x14ac:dyDescent="0.25">
      <c r="A32" s="37" t="s">
        <v>52</v>
      </c>
      <c r="B32" s="37" t="s">
        <v>53</v>
      </c>
      <c r="C32" s="37" t="s">
        <v>16</v>
      </c>
      <c r="D32" s="39">
        <v>12.91</v>
      </c>
      <c r="E32" s="27"/>
      <c r="F32" s="25">
        <f t="shared" ref="F32:F42" si="0">+ROUND(D32*E32,2)</f>
        <v>0</v>
      </c>
    </row>
    <row r="33" spans="1:6" x14ac:dyDescent="0.25">
      <c r="A33" s="37" t="s">
        <v>54</v>
      </c>
      <c r="B33" s="37" t="s">
        <v>55</v>
      </c>
      <c r="C33" s="37" t="s">
        <v>18</v>
      </c>
      <c r="D33" s="39">
        <v>7.83</v>
      </c>
      <c r="E33" s="27"/>
      <c r="F33" s="25"/>
    </row>
    <row r="34" spans="1:6" ht="22.5" x14ac:dyDescent="0.25">
      <c r="A34" s="37" t="s">
        <v>56</v>
      </c>
      <c r="B34" s="37" t="s">
        <v>57</v>
      </c>
      <c r="C34" s="37" t="s">
        <v>18</v>
      </c>
      <c r="D34" s="39">
        <v>11.93</v>
      </c>
      <c r="E34" s="27"/>
      <c r="F34" s="25"/>
    </row>
    <row r="35" spans="1:6" x14ac:dyDescent="0.25">
      <c r="A35" s="37" t="s">
        <v>58</v>
      </c>
      <c r="B35" s="37" t="s">
        <v>59</v>
      </c>
      <c r="C35" s="37" t="s">
        <v>18</v>
      </c>
      <c r="D35" s="39">
        <v>37.5</v>
      </c>
      <c r="E35" s="27"/>
      <c r="F35" s="25"/>
    </row>
    <row r="36" spans="1:6" x14ac:dyDescent="0.25">
      <c r="A36" s="37" t="s">
        <v>60</v>
      </c>
      <c r="B36" s="37" t="s">
        <v>61</v>
      </c>
      <c r="C36" s="37" t="s">
        <v>18</v>
      </c>
      <c r="D36" s="39">
        <v>37.5</v>
      </c>
      <c r="E36" s="27"/>
      <c r="F36" s="25"/>
    </row>
    <row r="37" spans="1:6" ht="22.5" x14ac:dyDescent="0.25">
      <c r="A37" s="37" t="s">
        <v>62</v>
      </c>
      <c r="B37" s="37" t="s">
        <v>63</v>
      </c>
      <c r="C37" s="37" t="s">
        <v>18</v>
      </c>
      <c r="D37" s="39">
        <v>161.47999999999999</v>
      </c>
      <c r="E37" s="27"/>
      <c r="F37" s="25"/>
    </row>
    <row r="38" spans="1:6" ht="22.5" x14ac:dyDescent="0.25">
      <c r="A38" s="37" t="s">
        <v>64</v>
      </c>
      <c r="B38" s="37" t="s">
        <v>65</v>
      </c>
      <c r="C38" s="37" t="s">
        <v>18</v>
      </c>
      <c r="D38" s="39">
        <v>99.4</v>
      </c>
      <c r="E38" s="27"/>
      <c r="F38" s="25"/>
    </row>
    <row r="39" spans="1:6" ht="45" x14ac:dyDescent="0.25">
      <c r="A39" s="37" t="s">
        <v>66</v>
      </c>
      <c r="B39" s="37" t="s">
        <v>67</v>
      </c>
      <c r="C39" s="37" t="s">
        <v>19</v>
      </c>
      <c r="D39" s="39">
        <v>2</v>
      </c>
      <c r="E39" s="27"/>
      <c r="F39" s="25">
        <f t="shared" si="0"/>
        <v>0</v>
      </c>
    </row>
    <row r="40" spans="1:6" x14ac:dyDescent="0.25">
      <c r="A40" s="37" t="s">
        <v>68</v>
      </c>
      <c r="B40" s="37" t="s">
        <v>69</v>
      </c>
      <c r="C40" s="37" t="s">
        <v>18</v>
      </c>
      <c r="D40" s="39">
        <v>99.4</v>
      </c>
      <c r="E40" s="27"/>
      <c r="F40" s="25">
        <f t="shared" si="0"/>
        <v>0</v>
      </c>
    </row>
    <row r="41" spans="1:6" x14ac:dyDescent="0.25">
      <c r="A41" s="37" t="s">
        <v>70</v>
      </c>
      <c r="B41" s="37" t="s">
        <v>71</v>
      </c>
      <c r="C41" s="37" t="s">
        <v>18</v>
      </c>
      <c r="D41" s="39">
        <v>12.91</v>
      </c>
      <c r="E41" s="27"/>
      <c r="F41" s="25">
        <f t="shared" si="0"/>
        <v>0</v>
      </c>
    </row>
    <row r="42" spans="1:6" ht="22.5" x14ac:dyDescent="0.25">
      <c r="A42" s="37" t="s">
        <v>72</v>
      </c>
      <c r="B42" s="37" t="s">
        <v>73</v>
      </c>
      <c r="C42" s="37" t="s">
        <v>19</v>
      </c>
      <c r="D42" s="39">
        <v>4</v>
      </c>
      <c r="E42" s="27"/>
      <c r="F42" s="25">
        <f t="shared" si="0"/>
        <v>0</v>
      </c>
    </row>
    <row r="43" spans="1:6" x14ac:dyDescent="0.25">
      <c r="A43" s="49" t="s">
        <v>17</v>
      </c>
      <c r="B43" s="49"/>
      <c r="C43" s="49"/>
      <c r="D43" s="49"/>
      <c r="E43" s="49"/>
      <c r="F43" s="28">
        <f>ROUND(SUM(F32:F42),2)</f>
        <v>0</v>
      </c>
    </row>
    <row r="44" spans="1:6" x14ac:dyDescent="0.25">
      <c r="A44" s="19"/>
      <c r="B44" s="41" t="s">
        <v>74</v>
      </c>
      <c r="C44" s="41"/>
      <c r="D44" s="41"/>
      <c r="E44" s="41"/>
      <c r="F44" s="20"/>
    </row>
    <row r="45" spans="1:6" ht="33.75" x14ac:dyDescent="0.25">
      <c r="A45" s="21" t="s">
        <v>75</v>
      </c>
      <c r="B45" s="22" t="s">
        <v>76</v>
      </c>
      <c r="C45" s="23" t="s">
        <v>77</v>
      </c>
      <c r="D45" s="20">
        <v>39.57</v>
      </c>
      <c r="E45" s="27"/>
      <c r="F45" s="25">
        <f t="shared" ref="F45:F48" si="1">+ROUND(D45*E45,2)</f>
        <v>0</v>
      </c>
    </row>
    <row r="46" spans="1:6" ht="33.75" x14ac:dyDescent="0.25">
      <c r="A46" s="21" t="s">
        <v>78</v>
      </c>
      <c r="B46" s="22" t="s">
        <v>79</v>
      </c>
      <c r="C46" s="23" t="s">
        <v>77</v>
      </c>
      <c r="D46" s="20">
        <v>1.85</v>
      </c>
      <c r="E46" s="27"/>
      <c r="F46" s="25">
        <f t="shared" si="1"/>
        <v>0</v>
      </c>
    </row>
    <row r="47" spans="1:6" ht="33.75" x14ac:dyDescent="0.25">
      <c r="A47" s="21" t="s">
        <v>80</v>
      </c>
      <c r="B47" s="22" t="s">
        <v>81</v>
      </c>
      <c r="C47" s="23" t="s">
        <v>18</v>
      </c>
      <c r="D47" s="20">
        <v>10.9</v>
      </c>
      <c r="E47" s="27"/>
      <c r="F47" s="25">
        <f t="shared" si="1"/>
        <v>0</v>
      </c>
    </row>
    <row r="48" spans="1:6" ht="45" x14ac:dyDescent="0.25">
      <c r="A48" s="21" t="s">
        <v>82</v>
      </c>
      <c r="B48" s="22" t="s">
        <v>83</v>
      </c>
      <c r="C48" s="23" t="s">
        <v>16</v>
      </c>
      <c r="D48" s="20">
        <v>10.3</v>
      </c>
      <c r="E48" s="27"/>
      <c r="F48" s="25">
        <f t="shared" si="1"/>
        <v>0</v>
      </c>
    </row>
    <row r="49" spans="1:6" x14ac:dyDescent="0.25">
      <c r="A49" s="49" t="s">
        <v>17</v>
      </c>
      <c r="B49" s="49"/>
      <c r="C49" s="49"/>
      <c r="D49" s="49"/>
      <c r="E49" s="49"/>
      <c r="F49" s="26">
        <f>ROUND(SUM(F45:F48),2)</f>
        <v>0</v>
      </c>
    </row>
    <row r="50" spans="1:6" x14ac:dyDescent="0.25">
      <c r="A50" s="19">
        <v>3</v>
      </c>
      <c r="B50" s="41" t="s">
        <v>84</v>
      </c>
      <c r="C50" s="41"/>
      <c r="D50" s="41"/>
      <c r="E50" s="41"/>
      <c r="F50" s="20"/>
    </row>
    <row r="51" spans="1:6" s="40" customFormat="1" x14ac:dyDescent="0.25">
      <c r="A51" s="21" t="s">
        <v>85</v>
      </c>
      <c r="B51" s="22" t="s">
        <v>86</v>
      </c>
      <c r="C51" s="23" t="s">
        <v>16</v>
      </c>
      <c r="D51" s="30">
        <v>89.48</v>
      </c>
      <c r="E51" s="30"/>
      <c r="F51" s="20"/>
    </row>
    <row r="52" spans="1:6" x14ac:dyDescent="0.25">
      <c r="A52" s="21" t="s">
        <v>87</v>
      </c>
      <c r="B52" s="22" t="s">
        <v>88</v>
      </c>
      <c r="C52" s="23" t="s">
        <v>16</v>
      </c>
      <c r="D52" s="20">
        <v>108.52</v>
      </c>
      <c r="E52" s="27"/>
      <c r="F52" s="25">
        <f t="shared" ref="F52:F56" si="2">+ROUND(D52*E52,2)</f>
        <v>0</v>
      </c>
    </row>
    <row r="53" spans="1:6" x14ac:dyDescent="0.25">
      <c r="A53" s="21" t="s">
        <v>89</v>
      </c>
      <c r="B53" s="22" t="s">
        <v>90</v>
      </c>
      <c r="C53" s="23" t="s">
        <v>16</v>
      </c>
      <c r="D53" s="20">
        <v>1.2</v>
      </c>
      <c r="E53" s="27"/>
      <c r="F53" s="25">
        <f t="shared" si="2"/>
        <v>0</v>
      </c>
    </row>
    <row r="54" spans="1:6" x14ac:dyDescent="0.25">
      <c r="A54" s="21" t="s">
        <v>91</v>
      </c>
      <c r="B54" s="22" t="s">
        <v>92</v>
      </c>
      <c r="C54" s="23" t="s">
        <v>16</v>
      </c>
      <c r="D54" s="20">
        <v>50</v>
      </c>
      <c r="E54" s="27"/>
      <c r="F54" s="25">
        <f t="shared" si="2"/>
        <v>0</v>
      </c>
    </row>
    <row r="55" spans="1:6" ht="33.75" x14ac:dyDescent="0.25">
      <c r="A55" s="21" t="s">
        <v>93</v>
      </c>
      <c r="B55" s="22" t="s">
        <v>94</v>
      </c>
      <c r="C55" s="23" t="s">
        <v>19</v>
      </c>
      <c r="D55" s="20">
        <v>16</v>
      </c>
      <c r="E55" s="27"/>
      <c r="F55" s="25">
        <f t="shared" si="2"/>
        <v>0</v>
      </c>
    </row>
    <row r="56" spans="1:6" ht="22.5" x14ac:dyDescent="0.25">
      <c r="A56" s="21" t="s">
        <v>95</v>
      </c>
      <c r="B56" s="22" t="s">
        <v>96</v>
      </c>
      <c r="C56" s="23" t="s">
        <v>19</v>
      </c>
      <c r="D56" s="20">
        <v>4</v>
      </c>
      <c r="E56" s="27"/>
      <c r="F56" s="25">
        <f t="shared" si="2"/>
        <v>0</v>
      </c>
    </row>
    <row r="57" spans="1:6" x14ac:dyDescent="0.25">
      <c r="A57" s="49" t="s">
        <v>17</v>
      </c>
      <c r="B57" s="49"/>
      <c r="C57" s="49"/>
      <c r="D57" s="49"/>
      <c r="E57" s="49"/>
      <c r="F57" s="26">
        <f>ROUND(SUM(F52:F56),2)</f>
        <v>0</v>
      </c>
    </row>
    <row r="58" spans="1:6" x14ac:dyDescent="0.25">
      <c r="A58" s="19"/>
      <c r="B58" s="29" t="s">
        <v>97</v>
      </c>
      <c r="C58" s="23"/>
      <c r="D58" s="30"/>
      <c r="E58" s="30"/>
      <c r="F58" s="20"/>
    </row>
    <row r="59" spans="1:6" ht="22.5" x14ac:dyDescent="0.25">
      <c r="A59" s="23" t="s">
        <v>98</v>
      </c>
      <c r="B59" s="37" t="s">
        <v>99</v>
      </c>
      <c r="C59" s="23" t="s">
        <v>19</v>
      </c>
      <c r="D59" s="38">
        <v>2</v>
      </c>
      <c r="E59" s="30"/>
      <c r="F59" s="20"/>
    </row>
    <row r="60" spans="1:6" ht="33.75" x14ac:dyDescent="0.25">
      <c r="A60" s="23" t="s">
        <v>100</v>
      </c>
      <c r="B60" s="37" t="s">
        <v>101</v>
      </c>
      <c r="C60" s="23" t="s">
        <v>19</v>
      </c>
      <c r="D60" s="38">
        <v>15</v>
      </c>
      <c r="E60" s="30"/>
      <c r="F60" s="20"/>
    </row>
    <row r="61" spans="1:6" ht="45" x14ac:dyDescent="0.25">
      <c r="A61" s="23" t="s">
        <v>102</v>
      </c>
      <c r="B61" s="37" t="s">
        <v>103</v>
      </c>
      <c r="C61" s="23" t="s">
        <v>19</v>
      </c>
      <c r="D61" s="38">
        <v>18</v>
      </c>
      <c r="E61" s="30"/>
      <c r="F61" s="20"/>
    </row>
    <row r="62" spans="1:6" ht="56.25" x14ac:dyDescent="0.25">
      <c r="A62" s="23" t="s">
        <v>104</v>
      </c>
      <c r="B62" s="37" t="s">
        <v>105</v>
      </c>
      <c r="C62" s="23" t="s">
        <v>19</v>
      </c>
      <c r="D62" s="38">
        <v>6</v>
      </c>
      <c r="E62" s="30"/>
      <c r="F62" s="20"/>
    </row>
    <row r="63" spans="1:6" ht="22.5" x14ac:dyDescent="0.25">
      <c r="A63" s="23" t="s">
        <v>106</v>
      </c>
      <c r="B63" s="37" t="s">
        <v>107</v>
      </c>
      <c r="C63" s="23" t="s">
        <v>19</v>
      </c>
      <c r="D63" s="38">
        <v>11</v>
      </c>
      <c r="E63" s="30"/>
      <c r="F63" s="20"/>
    </row>
    <row r="64" spans="1:6" x14ac:dyDescent="0.25">
      <c r="A64" s="23" t="s">
        <v>108</v>
      </c>
      <c r="B64" s="37" t="s">
        <v>109</v>
      </c>
      <c r="C64" s="23" t="s">
        <v>19</v>
      </c>
      <c r="D64" s="38">
        <v>18</v>
      </c>
      <c r="E64" s="27"/>
      <c r="F64" s="25">
        <f t="shared" ref="F64:F65" si="3">+ROUND(D64*E64,2)</f>
        <v>0</v>
      </c>
    </row>
    <row r="65" spans="1:6" ht="22.5" x14ac:dyDescent="0.25">
      <c r="A65" s="23" t="s">
        <v>110</v>
      </c>
      <c r="B65" s="37" t="s">
        <v>111</v>
      </c>
      <c r="C65" s="23" t="s">
        <v>19</v>
      </c>
      <c r="D65" s="38">
        <v>2</v>
      </c>
      <c r="E65" s="27"/>
      <c r="F65" s="25">
        <f t="shared" si="3"/>
        <v>0</v>
      </c>
    </row>
    <row r="66" spans="1:6" x14ac:dyDescent="0.25">
      <c r="A66" s="49" t="s">
        <v>17</v>
      </c>
      <c r="B66" s="49"/>
      <c r="C66" s="49"/>
      <c r="D66" s="49"/>
      <c r="E66" s="49"/>
      <c r="F66" s="26">
        <f>ROUND(SUM(F64:F65),)</f>
        <v>0</v>
      </c>
    </row>
    <row r="67" spans="1:6" x14ac:dyDescent="0.25">
      <c r="A67" s="19">
        <v>4</v>
      </c>
      <c r="B67" s="41" t="s">
        <v>112</v>
      </c>
      <c r="C67" s="41"/>
      <c r="D67" s="41"/>
      <c r="E67" s="41"/>
      <c r="F67" s="25"/>
    </row>
    <row r="68" spans="1:6" ht="22.5" x14ac:dyDescent="0.25">
      <c r="A68" s="21" t="s">
        <v>113</v>
      </c>
      <c r="B68" s="22" t="s">
        <v>114</v>
      </c>
      <c r="C68" s="23" t="s">
        <v>19</v>
      </c>
      <c r="D68" s="20">
        <v>4</v>
      </c>
      <c r="E68" s="27"/>
      <c r="F68" s="25">
        <f t="shared" ref="F68:F70" si="4">+ROUND(D68*E68,2)</f>
        <v>0</v>
      </c>
    </row>
    <row r="69" spans="1:6" ht="22.5" x14ac:dyDescent="0.25">
      <c r="A69" s="21" t="s">
        <v>115</v>
      </c>
      <c r="B69" s="22" t="s">
        <v>116</v>
      </c>
      <c r="C69" s="23" t="s">
        <v>19</v>
      </c>
      <c r="D69" s="20">
        <v>8</v>
      </c>
      <c r="E69" s="27"/>
      <c r="F69" s="25">
        <f t="shared" si="4"/>
        <v>0</v>
      </c>
    </row>
    <row r="70" spans="1:6" ht="33.75" x14ac:dyDescent="0.25">
      <c r="A70" s="21" t="s">
        <v>117</v>
      </c>
      <c r="B70" s="22" t="s">
        <v>118</v>
      </c>
      <c r="C70" s="23" t="s">
        <v>19</v>
      </c>
      <c r="D70" s="20">
        <v>4</v>
      </c>
      <c r="E70" s="27"/>
      <c r="F70" s="25">
        <f t="shared" si="4"/>
        <v>0</v>
      </c>
    </row>
    <row r="71" spans="1:6" x14ac:dyDescent="0.25">
      <c r="A71" s="49"/>
      <c r="B71" s="49"/>
      <c r="C71" s="49"/>
      <c r="D71" s="49"/>
      <c r="E71" s="49"/>
      <c r="F71" s="28"/>
    </row>
    <row r="72" spans="1:6" x14ac:dyDescent="0.25">
      <c r="A72" s="31"/>
      <c r="B72" s="22"/>
      <c r="C72" s="51" t="s">
        <v>20</v>
      </c>
      <c r="D72" s="52"/>
      <c r="E72" s="53"/>
      <c r="F72" s="28">
        <f>ROUND((SUM(F29:F71)/2),2)</f>
        <v>0</v>
      </c>
    </row>
    <row r="73" spans="1:6" x14ac:dyDescent="0.25">
      <c r="A73" s="31"/>
      <c r="B73" s="54" t="s">
        <v>21</v>
      </c>
      <c r="C73" s="51" t="s">
        <v>22</v>
      </c>
      <c r="D73" s="53"/>
      <c r="E73" s="32"/>
      <c r="F73" s="28">
        <f>+ROUND($F$72*E73,2)</f>
        <v>0</v>
      </c>
    </row>
    <row r="74" spans="1:6" x14ac:dyDescent="0.25">
      <c r="A74" s="31"/>
      <c r="B74" s="54"/>
      <c r="C74" s="51" t="s">
        <v>23</v>
      </c>
      <c r="D74" s="53"/>
      <c r="E74" s="32"/>
      <c r="F74" s="28">
        <f>+ROUND($F$72*E74,2)</f>
        <v>0</v>
      </c>
    </row>
    <row r="75" spans="1:6" x14ac:dyDescent="0.25">
      <c r="A75" s="31"/>
      <c r="B75" s="54"/>
      <c r="C75" s="51" t="s">
        <v>24</v>
      </c>
      <c r="D75" s="53"/>
      <c r="E75" s="32"/>
      <c r="F75" s="28">
        <f>+ROUND($F$72*E75,2)</f>
        <v>0</v>
      </c>
    </row>
    <row r="76" spans="1:6" x14ac:dyDescent="0.25">
      <c r="A76" s="31"/>
      <c r="B76" s="33"/>
      <c r="C76" s="51" t="s">
        <v>25</v>
      </c>
      <c r="D76" s="53"/>
      <c r="E76" s="32"/>
      <c r="F76" s="28">
        <f>+ROUND(F75*E76,2)</f>
        <v>0</v>
      </c>
    </row>
    <row r="77" spans="1:6" x14ac:dyDescent="0.25">
      <c r="A77" s="31"/>
      <c r="B77" s="22"/>
      <c r="C77" s="51" t="s">
        <v>26</v>
      </c>
      <c r="D77" s="52"/>
      <c r="E77" s="53"/>
      <c r="F77" s="28">
        <f>ROUND(SUM(F72:F76),2)</f>
        <v>0</v>
      </c>
    </row>
    <row r="79" spans="1:6" ht="42" customHeight="1" x14ac:dyDescent="0.25">
      <c r="A79" s="55" t="s">
        <v>27</v>
      </c>
      <c r="B79" s="55"/>
      <c r="C79" s="55"/>
      <c r="D79" s="55"/>
      <c r="E79" s="55"/>
      <c r="F79" s="55"/>
    </row>
    <row r="80" spans="1:6" x14ac:dyDescent="0.25">
      <c r="A80" s="56" t="s">
        <v>28</v>
      </c>
      <c r="B80" s="56"/>
      <c r="C80" s="56"/>
      <c r="D80" s="56"/>
      <c r="E80" s="56"/>
      <c r="F80" s="56"/>
    </row>
    <row r="81" spans="1:6" ht="23.45" customHeight="1" x14ac:dyDescent="0.25">
      <c r="A81" s="57" t="s">
        <v>29</v>
      </c>
      <c r="B81" s="57"/>
      <c r="C81" s="57"/>
      <c r="D81" s="57"/>
      <c r="E81" s="57"/>
      <c r="F81" s="57"/>
    </row>
    <row r="82" spans="1:6" ht="39" customHeight="1" x14ac:dyDescent="0.25">
      <c r="A82" s="50" t="s">
        <v>30</v>
      </c>
      <c r="B82" s="50"/>
      <c r="C82" s="50"/>
      <c r="D82" s="50"/>
      <c r="E82" s="50"/>
      <c r="F82" s="50"/>
    </row>
    <row r="83" spans="1:6" x14ac:dyDescent="0.25">
      <c r="A83" s="59"/>
      <c r="B83" s="59"/>
      <c r="C83" s="59"/>
      <c r="D83" s="59"/>
      <c r="E83" s="59"/>
      <c r="F83" s="59"/>
    </row>
    <row r="84" spans="1:6" ht="52.9" customHeight="1" x14ac:dyDescent="0.25">
      <c r="A84" s="60" t="s">
        <v>31</v>
      </c>
      <c r="B84" s="60"/>
      <c r="C84" s="60"/>
      <c r="D84" s="60"/>
      <c r="E84" s="60"/>
      <c r="F84" s="60"/>
    </row>
    <row r="86" spans="1:6" x14ac:dyDescent="0.25">
      <c r="A86" s="56" t="s">
        <v>32</v>
      </c>
      <c r="B86" s="56"/>
      <c r="C86" s="56"/>
      <c r="D86" s="56"/>
      <c r="E86" s="56"/>
      <c r="F86" s="56"/>
    </row>
    <row r="87" spans="1:6" ht="43.15" customHeight="1" x14ac:dyDescent="0.25">
      <c r="A87" s="56" t="s">
        <v>33</v>
      </c>
      <c r="B87" s="61"/>
      <c r="C87" s="61"/>
      <c r="D87" s="61"/>
      <c r="E87" s="61"/>
      <c r="F87" s="61"/>
    </row>
    <row r="88" spans="1:6" x14ac:dyDescent="0.25">
      <c r="A88" t="s">
        <v>34</v>
      </c>
      <c r="B88" s="11"/>
      <c r="C88"/>
      <c r="D88" s="12"/>
      <c r="E88" s="13"/>
      <c r="F88" s="13"/>
    </row>
    <row r="89" spans="1:6" x14ac:dyDescent="0.25">
      <c r="A89"/>
      <c r="B89" s="11"/>
      <c r="C89"/>
      <c r="D89" s="12"/>
      <c r="E89" s="13"/>
      <c r="F89" s="13"/>
    </row>
    <row r="90" spans="1:6" x14ac:dyDescent="0.25">
      <c r="A90"/>
      <c r="B90" s="11"/>
      <c r="C90"/>
      <c r="D90" s="12"/>
      <c r="E90" s="13"/>
      <c r="F90" s="13"/>
    </row>
    <row r="91" spans="1:6" x14ac:dyDescent="0.25">
      <c r="A91" s="34" t="s">
        <v>35</v>
      </c>
      <c r="B91" s="11"/>
      <c r="C91"/>
      <c r="D91" s="12"/>
      <c r="E91" s="13"/>
      <c r="F91" s="13"/>
    </row>
    <row r="92" spans="1:6" x14ac:dyDescent="0.25">
      <c r="A92" s="35"/>
    </row>
    <row r="93" spans="1:6" x14ac:dyDescent="0.25">
      <c r="A93" s="35"/>
    </row>
    <row r="94" spans="1:6" x14ac:dyDescent="0.25">
      <c r="A94" s="58" t="s">
        <v>36</v>
      </c>
      <c r="B94" s="58"/>
      <c r="C94" s="58"/>
      <c r="D94" s="58"/>
      <c r="E94" s="58"/>
      <c r="F94" s="58"/>
    </row>
    <row r="95" spans="1:6" x14ac:dyDescent="0.25">
      <c r="A95" s="58" t="s">
        <v>37</v>
      </c>
      <c r="B95" s="58"/>
      <c r="C95" s="58"/>
      <c r="D95" s="58"/>
      <c r="E95" s="58"/>
      <c r="F95" s="58"/>
    </row>
    <row r="96" spans="1:6" x14ac:dyDescent="0.25">
      <c r="A96" s="58" t="s">
        <v>38</v>
      </c>
      <c r="B96" s="58"/>
      <c r="C96" s="58"/>
      <c r="D96" s="58"/>
      <c r="E96" s="58"/>
      <c r="F96" s="58"/>
    </row>
  </sheetData>
  <mergeCells count="38">
    <mergeCell ref="A96:F96"/>
    <mergeCell ref="A83:F83"/>
    <mergeCell ref="A84:F84"/>
    <mergeCell ref="A86:F86"/>
    <mergeCell ref="A87:F87"/>
    <mergeCell ref="A94:F94"/>
    <mergeCell ref="A95:F95"/>
    <mergeCell ref="A82:F82"/>
    <mergeCell ref="A71:E71"/>
    <mergeCell ref="C72:E72"/>
    <mergeCell ref="B73:B75"/>
    <mergeCell ref="C73:D73"/>
    <mergeCell ref="C74:D74"/>
    <mergeCell ref="C75:D75"/>
    <mergeCell ref="C76:D76"/>
    <mergeCell ref="C77:E77"/>
    <mergeCell ref="A79:F79"/>
    <mergeCell ref="A80:F80"/>
    <mergeCell ref="A81:F81"/>
    <mergeCell ref="B67:E67"/>
    <mergeCell ref="A43:E43"/>
    <mergeCell ref="B44:E44"/>
    <mergeCell ref="A49:E49"/>
    <mergeCell ref="B50:E50"/>
    <mergeCell ref="A57:E57"/>
    <mergeCell ref="A66:E66"/>
    <mergeCell ref="B31:E31"/>
    <mergeCell ref="A2:F2"/>
    <mergeCell ref="A3:F3"/>
    <mergeCell ref="A5:F5"/>
    <mergeCell ref="A7:F7"/>
    <mergeCell ref="A10:F10"/>
    <mergeCell ref="A11:F11"/>
    <mergeCell ref="A15:F15"/>
    <mergeCell ref="A17:F17"/>
    <mergeCell ref="A19:F19"/>
    <mergeCell ref="B23:E23"/>
    <mergeCell ref="A30:E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FORMATO OFERTA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Udenar</cp:lastModifiedBy>
  <dcterms:created xsi:type="dcterms:W3CDTF">2022-12-07T15:56:57Z</dcterms:created>
  <dcterms:modified xsi:type="dcterms:W3CDTF">2023-03-27T21:26:39Z</dcterms:modified>
</cp:coreProperties>
</file>