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1" documentId="8_{43833526-21EE-4558-8B25-F9840F62444C}" xr6:coauthVersionLast="36" xr6:coauthVersionMax="36" xr10:uidLastSave="{7C773630-69CA-402B-96FE-B970B1454CCB}"/>
  <bookViews>
    <workbookView xWindow="0" yWindow="0" windowWidth="22260" windowHeight="12645" xr2:uid="{00000000-000D-0000-FFFF-FFFF00000000}"/>
  </bookViews>
  <sheets>
    <sheet name="Hoja1" sheetId="1" r:id="rId1"/>
  </sheets>
  <definedNames>
    <definedName name="_xlnm.Print_Area" localSheetId="0">Hoja1!$A$1:$H$181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1" l="1"/>
  <c r="G114" i="1"/>
  <c r="G101" i="1"/>
  <c r="G90" i="1"/>
  <c r="G82" i="1"/>
  <c r="G77" i="1"/>
  <c r="G65" i="1"/>
  <c r="G55" i="1"/>
  <c r="G51" i="1"/>
  <c r="G44" i="1"/>
  <c r="G36" i="1"/>
  <c r="G129" i="1"/>
  <c r="G125" i="1"/>
  <c r="G126" i="1" s="1"/>
  <c r="G124" i="1"/>
  <c r="G123" i="1"/>
  <c r="G122" i="1"/>
  <c r="G121" i="1"/>
  <c r="G120" i="1"/>
  <c r="G119" i="1"/>
  <c r="G118" i="1"/>
  <c r="G117" i="1"/>
  <c r="G113" i="1"/>
  <c r="G112" i="1"/>
  <c r="G111" i="1"/>
  <c r="G109" i="1"/>
  <c r="G108" i="1"/>
  <c r="G107" i="1"/>
  <c r="G106" i="1"/>
  <c r="G105" i="1"/>
  <c r="G104" i="1"/>
  <c r="G100" i="1"/>
  <c r="G99" i="1"/>
  <c r="G98" i="1"/>
  <c r="G97" i="1"/>
  <c r="G96" i="1"/>
  <c r="G95" i="1"/>
  <c r="G94" i="1"/>
  <c r="G93" i="1"/>
  <c r="G89" i="1"/>
  <c r="G88" i="1"/>
  <c r="G87" i="1"/>
  <c r="G86" i="1"/>
  <c r="G81" i="1"/>
  <c r="G80" i="1"/>
  <c r="G76" i="1"/>
  <c r="G75" i="1"/>
  <c r="G74" i="1"/>
  <c r="G73" i="1"/>
  <c r="G72" i="1"/>
  <c r="G71" i="1"/>
  <c r="G70" i="1"/>
  <c r="G69" i="1"/>
  <c r="G68" i="1"/>
  <c r="G64" i="1"/>
  <c r="G63" i="1"/>
  <c r="G62" i="1"/>
  <c r="G61" i="1"/>
  <c r="G60" i="1"/>
  <c r="G59" i="1"/>
  <c r="G58" i="1"/>
  <c r="G54" i="1"/>
  <c r="G50" i="1"/>
  <c r="G49" i="1"/>
  <c r="G48" i="1"/>
  <c r="G47" i="1"/>
  <c r="G43" i="1"/>
  <c r="G42" i="1"/>
  <c r="G41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32" i="1" l="1"/>
  <c r="G135" i="1" l="1"/>
  <c r="G136" i="1" s="1"/>
  <c r="G134" i="1"/>
  <c r="G133" i="1"/>
  <c r="G137" i="1"/>
</calcChain>
</file>

<file path=xl/sharedStrings.xml><?xml version="1.0" encoding="utf-8"?>
<sst xmlns="http://schemas.openxmlformats.org/spreadsheetml/2006/main" count="284" uniqueCount="205">
  <si>
    <t>SECCIÓN III</t>
  </si>
  <si>
    <t>FORMATO DE OFERTA</t>
  </si>
  <si>
    <t>Los comentarios entre corchetes [] y en letra cursiva proporcionan orientación a los Oferentes para la preparación de su oferta y no deberán aparecer en la misma.</t>
  </si>
  <si>
    <t xml:space="preserve">Señores
</t>
  </si>
  <si>
    <t>UNIVERSIDAD DE NARIÑO</t>
  </si>
  <si>
    <t xml:space="preserve">CIUDADELA UNIVERSITARIA TOROBAJO
</t>
  </si>
  <si>
    <t>PASTO-NARIÑO</t>
  </si>
  <si>
    <t>Estimados señores</t>
  </si>
  <si>
    <t>ITEM</t>
  </si>
  <si>
    <t>DESCRIPCIÓN</t>
  </si>
  <si>
    <t>UNIDAD</t>
  </si>
  <si>
    <t>CANTIDAD</t>
  </si>
  <si>
    <t>VR UNITARIO</t>
  </si>
  <si>
    <t>VR PARCIAL</t>
  </si>
  <si>
    <t>1.0</t>
  </si>
  <si>
    <t>ACTIVIDADES PRELIMINARES</t>
  </si>
  <si>
    <t>LOCALIZACIÓN Y REPLANTEO</t>
  </si>
  <si>
    <t>M2</t>
  </si>
  <si>
    <t>DEMOLICION DE MUROS EXISTENTES (PREVIA VERIFICACIÓN DE MUROS PORTANTES - INCLUYE DESALOJO)</t>
  </si>
  <si>
    <t>DEMOLICION DE PISO EN LADRILLO (INCLUYE DESALOJO)</t>
  </si>
  <si>
    <t>DEMOLICION DE PISO EN CERÁMICA (INCLUYE DESALOJO)</t>
  </si>
  <si>
    <t>DESMONTAJE DE PISO EN MADERA EXISTENTE (INCLUYE DESALOJO)</t>
  </si>
  <si>
    <t>DESMONTAJE DE SOBERADO EN MADERA (INCLUYE DESALOJO)</t>
  </si>
  <si>
    <t>DEMOLICION DE ENCHAPE DE PARED ZONA DE BAÑO (INCLUYE DESALOJO)</t>
  </si>
  <si>
    <t>DESMONTAJE DE ZÓCALO DE MORTERO H: 80CM (INCLUYE DESALOJO)</t>
  </si>
  <si>
    <t>1.9</t>
  </si>
  <si>
    <t>DEMOLICION DE TINA EXISTENTE (INCLUYE DESALOJO)</t>
  </si>
  <si>
    <t>UND</t>
  </si>
  <si>
    <t>1.10</t>
  </si>
  <si>
    <t>DESMONTAJE SANITARIO Y LAVAMANOS EXISTENTES (INCLUYE DESALOJO)</t>
  </si>
  <si>
    <t>1.11</t>
  </si>
  <si>
    <t>DEMOLICION MESÓN COCINA (INCLUYE DESALOJO)</t>
  </si>
  <si>
    <t>1.12</t>
  </si>
  <si>
    <t>DESMONTAJE DE PUERTAS EN MADERA (INCLUYE DESALOJO)</t>
  </si>
  <si>
    <t>1.13</t>
  </si>
  <si>
    <t>DESMONTAJE DE VENTANAS EN MADERA (INCLUYE DESALOJO)</t>
  </si>
  <si>
    <t>1.14</t>
  </si>
  <si>
    <t>DESMONTAJE DE PUNTOS ELÉCTRICOS</t>
  </si>
  <si>
    <t>1.15</t>
  </si>
  <si>
    <t>REFUERZO EN CONCRETO PARA ABERTURA EN TAPIA DIM: 1,60X0,0,33m (VER DETALLE)</t>
  </si>
  <si>
    <t xml:space="preserve"> SUBTOTAL</t>
  </si>
  <si>
    <t>2.0</t>
  </si>
  <si>
    <t>COMPONENTE ARQUITECTÓNICO</t>
  </si>
  <si>
    <t>2.1</t>
  </si>
  <si>
    <t>MAMPOSTERÍA</t>
  </si>
  <si>
    <t>2.1.1</t>
  </si>
  <si>
    <t>MUROS BLOQUE N° 9 DIM:3X23X9CM  MORTERO 1:4 (INCLUYE ACERO DE REFUERZO ZONAS SEÑALADAS)</t>
  </si>
  <si>
    <t>2.1.2</t>
  </si>
  <si>
    <t>MESONES EN MAMPOSTERÍA Y CONCRETO DE 1,84X60CM PARA COCINA (INCLUYE ENCHAPE PORCELÁNICO COLOR BLANCO) VER DETALLE ARQUITECTÓNICO</t>
  </si>
  <si>
    <t>2.1.3</t>
  </si>
  <si>
    <t xml:space="preserve"> COLUMNETAS DE CONFINAMIENTO DE MAMPOSTERIA        (INCLUYE REFUERZO )</t>
  </si>
  <si>
    <t>ML</t>
  </si>
  <si>
    <t>2.2</t>
  </si>
  <si>
    <t>PAÑETE - ESTUCO Y PINTURA</t>
  </si>
  <si>
    <t>2.2.1</t>
  </si>
  <si>
    <t>PAÑETE LISO MUROS 1:3</t>
  </si>
  <si>
    <t>2.2.2</t>
  </si>
  <si>
    <t>PAÑETE SOBRE TAPIA PISADA</t>
  </si>
  <si>
    <t>2.2.3</t>
  </si>
  <si>
    <t>ESTUCO INTERIOR SOBRE MUROS INCLUYE FILOS Y DILATACIONES</t>
  </si>
  <si>
    <t>2.2.4</t>
  </si>
  <si>
    <t>PINTURA ECOLÓGICA COLOR BLANCO CON CAL Y GRAFENO PARA INTERIORES (2 MANOS)</t>
  </si>
  <si>
    <t>2.3</t>
  </si>
  <si>
    <t>CIELO RASO</t>
  </si>
  <si>
    <t>2.3.1</t>
  </si>
  <si>
    <t>INSTALACION DE CIELO RASO EN MADERA INMUNIZADA (DUELA DE PINO COLOR CAOBA)</t>
  </si>
  <si>
    <t>2.4</t>
  </si>
  <si>
    <t>PISOS Y ENCHAPES</t>
  </si>
  <si>
    <t>2.4.1</t>
  </si>
  <si>
    <t>LOSA DE CONTRAPISO 3000 psi MACIZA E=0.08 m</t>
  </si>
  <si>
    <t>2.4.2</t>
  </si>
  <si>
    <t>ADHESIVO EPOXICO PARA SUPERFICIES DURAS</t>
  </si>
  <si>
    <t>2.4.3</t>
  </si>
  <si>
    <t>NIVELACION Y AFINADO DE PISO MORTERO 1:4 e: 5cm</t>
  </si>
  <si>
    <t>2.4.4</t>
  </si>
  <si>
    <t>ENCHAPE PISO EN GRES PORCELÁNICO COLORES TABACO-COLONIAL-MATIZADO - FORMATO 30X30 TRAFICO ALTO</t>
  </si>
  <si>
    <t>2.4.5</t>
  </si>
  <si>
    <t xml:space="preserve">ENCHAPE CERÁMICO PISO BAÑOS  COLOR BLANCO FORMATO 33X56 CM USO RESIDENSIAL </t>
  </si>
  <si>
    <t>2.4.6</t>
  </si>
  <si>
    <t>ENCHAPE CERÁMICO PARED BAÑOS FORMATO 33X56 CM USO RESIDENSIAL H:1,80M</t>
  </si>
  <si>
    <t>2.4.7</t>
  </si>
  <si>
    <t>GUARDAESCOBAS ZÓCALO PREFABRICADO 25X8 CM COLORES MATIZADOS</t>
  </si>
  <si>
    <t>M</t>
  </si>
  <si>
    <t>CARPINTERÍA EN MADERA</t>
  </si>
  <si>
    <t>2.5.1</t>
  </si>
  <si>
    <t xml:space="preserve">PUERTA EN MADERA SAJO 2,10X0,90M BATIENTE SENCILLA CERRADURA DERECHA  DE 70MM - INCLUYE TINTE COLOR CAOBA  -VER CUADRO DE PUERTAS </t>
  </si>
  <si>
    <t>2.5.2</t>
  </si>
  <si>
    <t>PUERTA EN MADERA SAJO 1,90X0,90M BATIENTE SENCILLA CERRADURA DERECHA  DE 70MM - INCLUYE TINTE COLOR CAOBA  -VER CUADRO DE PUERTAS</t>
  </si>
  <si>
    <t>2.5.3</t>
  </si>
  <si>
    <t xml:space="preserve">PUERTA EN MADERA SAJO 2,10X0,80M BATIENTE SENCILLA CERRADURA DERECHA DE SOLDAR DE 70MM -VER CUADRO DE PUERTAS </t>
  </si>
  <si>
    <t>2.5.4</t>
  </si>
  <si>
    <t xml:space="preserve">PUERTA EN MADERA SAJO 2,10X0,70M BATIENTE SENCILLA CERRADURA IZQUIERDA MANIJA ALCOBA ACERO 701 - INCLUYE TINTE COLOR CAOBA - VER CUADRO DE PUERTAS </t>
  </si>
  <si>
    <t>2.5.5</t>
  </si>
  <si>
    <t>VENTANA EN MADERA SAJO 0,97*1,06M Y VIDRIO 4MM - INCLUYE TINTE COLOR CAOBA - VER CUADRO DE VENTANAS</t>
  </si>
  <si>
    <t>2.5.6</t>
  </si>
  <si>
    <t>VENTANA EN MADERA SAJO 3*1 M Y VIDRIO 4MM INCOLORO - INCLUYE TINTE COLOR CAOBA - VER CUADRO DE VENTANAS</t>
  </si>
  <si>
    <t>2.5.7</t>
  </si>
  <si>
    <t>VENTANA EN MADERA SAJO 1*1,25 M Y VIDRIO 4MM - INCLUYE TINTE COLOR CAOBA - VER CUADRO DE VENTANAS</t>
  </si>
  <si>
    <t>2.5.8</t>
  </si>
  <si>
    <t>VENTANA EN MADERA SAJO 1,37*1 M Y VIDRIO 4MM INCOLORO - INCLUYE TINTE COLOR CAOBA - VER CUADRO DE VENTANAS</t>
  </si>
  <si>
    <t>2.5.9</t>
  </si>
  <si>
    <t>VENTANA EN MADERA SAJO 1,47*1,06 M Y VIDRIO 4MM INCOLORO - INCLUYE TINTE COLOR CAOBA - VER CUADRO DE VENTANAS</t>
  </si>
  <si>
    <t>2.6</t>
  </si>
  <si>
    <t>CARPINTERÍA EN ALUMINIO</t>
  </si>
  <si>
    <t>2.6.1</t>
  </si>
  <si>
    <t xml:space="preserve">PUERTA EN ALUMINIO COLOR NATURAL 1,90*0,80M BATIENTE SENCILLA CERRADURA IZQUIERDA TIPO MANIJA ACERO 701   -VER CUADRO DE PUERTAS </t>
  </si>
  <si>
    <t>2.6.2</t>
  </si>
  <si>
    <t xml:space="preserve">PUERTA EN ALUMINIO COLOR NATURAL 1,90*0,70M BATIENTE SENCILLA CERRADURA DERECHA TIPO MANIJA ACERO 701   -VER CUADRO DE PUERTAS </t>
  </si>
  <si>
    <t>COMPONENTE HIDROSANITARIO</t>
  </si>
  <si>
    <t>3.1</t>
  </si>
  <si>
    <t>INSTALACIONES HIDRÁULICAS</t>
  </si>
  <si>
    <t>3.1.1</t>
  </si>
  <si>
    <t>SUMINISTRO E INST. RED HIDRÁULICA PVC 1/2" RDE 13.5 (INCLUYE RESANES EN PISO Y PARED</t>
  </si>
  <si>
    <t>3.1.2</t>
  </si>
  <si>
    <t>VÁLVULA DE BOLA PVC LISA SOLDABLE 1/2 "</t>
  </si>
  <si>
    <t>3.1.3</t>
  </si>
  <si>
    <t>SUMINISTRO E INST. RED AGUA CALIENTE CPVC 1/2"125 PSI A 82°C</t>
  </si>
  <si>
    <t>3.1.4</t>
  </si>
  <si>
    <t>SUMINISTRO E INSTALACION DE DUCHA CON MEZCLADOR 8"</t>
  </si>
  <si>
    <t>3.2</t>
  </si>
  <si>
    <t>INSTALACIONES SANITARIAS</t>
  </si>
  <si>
    <t>3.2.1</t>
  </si>
  <si>
    <t xml:space="preserve"> RED VENTILACIÓN EN PVC 2" (INCLUYE ACCESORIOS Y ELEMENTOS DE FIJACIÓN)</t>
  </si>
  <si>
    <t>3.2.2</t>
  </si>
  <si>
    <t>RED SANITARIA EN PVC 2" (INCLUYE REGATA EN PISO)</t>
  </si>
  <si>
    <t>3.2.3</t>
  </si>
  <si>
    <t>RED SANITARIA EN PVC 3" (INCLUYE REGATA EN PISO)</t>
  </si>
  <si>
    <t>3.2.4</t>
  </si>
  <si>
    <t>RED SANITARIA EN PVC 4" (INCLUYE REGATA EN PISO)</t>
  </si>
  <si>
    <t>3.2.5</t>
  </si>
  <si>
    <t>RED SANITARIA EN PVC 6" (INCLUYE REGATA EN PISO)</t>
  </si>
  <si>
    <t>3.2.6</t>
  </si>
  <si>
    <t>PUNTO SANITARIO SIFON DE PISO EN PVC 2" (Lmax=1m, INCLUYE ACCESORIOS Y DE ELEMENTOS DE FIJACIÓN)</t>
  </si>
  <si>
    <t>3.2.7</t>
  </si>
  <si>
    <t>3.2.8</t>
  </si>
  <si>
    <t>TUBERÍA PVC 6" HASTA CAJILLA PRINCIPAL (INCLUYE EXCAVACIÓN)</t>
  </si>
  <si>
    <t>4.0</t>
  </si>
  <si>
    <t>APARATOS SANITARIOS Y DE COCINA</t>
  </si>
  <si>
    <t>4.1</t>
  </si>
  <si>
    <t>APARATOS SANITARIOS</t>
  </si>
  <si>
    <t>4.1.1</t>
  </si>
  <si>
    <t>LAVAMANOS  DE COLGAR COLOR BLANCO  TIPO INSTITUCIONAL - INCLUYE GRIFERIA TIPO PUSH Y ACCESORIOS PARA SU CORRECTO FUNCIONAMIENTO</t>
  </si>
  <si>
    <t>4.1.2</t>
  </si>
  <si>
    <t>4.1.3</t>
  </si>
  <si>
    <t xml:space="preserve">MESONES EN CONCRETO ACABADO EN GRANITO PULIDO. ANCHO 60 CM, ESPESOR 10 CM, INCLUYE CAÑUELA   </t>
  </si>
  <si>
    <t>4.1.4</t>
  </si>
  <si>
    <t>4.1.5</t>
  </si>
  <si>
    <t>SUMINISTRO E INSTALACIÓN DE DISPENSADOR DE JABÓN LÍQUIDO, 800 ML EN ACERO INOXIDABLE  INSTITUCIONAL</t>
  </si>
  <si>
    <t>4.2</t>
  </si>
  <si>
    <t>APARATOS DE COCINA</t>
  </si>
  <si>
    <t>4.2.1</t>
  </si>
  <si>
    <t>LAVAPLATOS MONOCONTROL UNA POCETA EN ACERO INOXIDABLE  DIM: 53X43CM (INCLUYE ACCESORIOS PARA SU CORRECTO FUNCIONAMIENTO)</t>
  </si>
  <si>
    <t>4.2.2</t>
  </si>
  <si>
    <t>ESTUFA A GAS 4 PUESTOS ENCENDIDO ELECTRÓNICO  58,5X43,5 EN ACERO INOXIDABLE Y PARRILLAS EN ACERO FUNDIDO</t>
  </si>
  <si>
    <t>4.2.3</t>
  </si>
  <si>
    <t>SUMINISTRO CILINDRO GAS PROPANO 30 LIBRAS (INCLUYE MANGUERA, VALVULA Y DEMAS ACCESORIOS PARA SU CORRECTO FUNCIONAMIENTO)</t>
  </si>
  <si>
    <t>5.0</t>
  </si>
  <si>
    <t>COMPONENTE ELÉCTRICO</t>
  </si>
  <si>
    <t>5.1</t>
  </si>
  <si>
    <t>SISTEMA PUESTA A TIERRA</t>
  </si>
  <si>
    <t>5.2</t>
  </si>
  <si>
    <t xml:space="preserve">SUMINISTRO E INSTALACION TABLERO DE DISTRIBUCIÓN 1F 6 CIRCUITOS 120/208V </t>
  </si>
  <si>
    <t>5.3</t>
  </si>
  <si>
    <t>SUMINISTRO E INSTALACIÓN ILUMINACION  LED 12W DE INCRUSTAR  LUZ CALIDA 17X17 CM CIRCULAR O EQUIVALENTE</t>
  </si>
  <si>
    <t>5.4</t>
  </si>
  <si>
    <t>SUMINISTRO E INSTALACION SALIDA INTERRUPTOR  SENCILLO 10 A 110 V TUBERIA  Y ACCESORIOS EMT 1/2" Y CABLE No. 12 THHN LIBRE DE HALOGENOS</t>
  </si>
  <si>
    <t>5.5</t>
  </si>
  <si>
    <t>SUMINISTRO E INSTALACION SALIDA INTERRUPTOR  DOBLE 10 A 110 V TUBERIA  Y ACCESORIOS EMT 1/2" Y CABLE No. 12 THHN LIBRE DE HALOGENOS</t>
  </si>
  <si>
    <t>5.6</t>
  </si>
  <si>
    <t>SUMINISTRO E INSTALACION SALIDA INTERRUPTOR  DOBLE 10 A 110 V TUBERIA  Y ACCESORIOS PVC LIBRE DE HALOGENOS  Y CABLE No. 12 THHN LIBRE DE HALOGENOS</t>
  </si>
  <si>
    <t>5.7</t>
  </si>
  <si>
    <t>SUMINISTRO E INSTALACION DE SALIDA TOMACORRIENTE DOBLE 15A, 110V POLO A TIERRA EN TUBERIA Y ACCESORIOS EMT DE 1/2" Y CABLE DE COBRE THHN No. 12 LIBRE DE HALOJENOS</t>
  </si>
  <si>
    <t>5.8</t>
  </si>
  <si>
    <t>SUMINISTRO E INSTALACION SALIDA TOMACORRIENTE DOBLE GFCI 15A, 110V POLO A TIERRA EN TUBERIA Y ACCESORIOS EMT DE 1/2" Y CABLE DE COBRE THHN No. 12 LIBRE DE HALOGENOS</t>
  </si>
  <si>
    <t>5.9</t>
  </si>
  <si>
    <t>SUMINISTRO E INSTALACIÓN  CALENTADOR ELECTRÓNICO DE PASO 10 LTS 220V CON POLO A TIERRA</t>
  </si>
  <si>
    <t>6.0</t>
  </si>
  <si>
    <t>ACTIVIDADES FINALES</t>
  </si>
  <si>
    <t>6.1</t>
  </si>
  <si>
    <t>ASEO GENERAL</t>
  </si>
  <si>
    <t>COSTO DIRECTO</t>
  </si>
  <si>
    <t xml:space="preserve"> </t>
  </si>
  <si>
    <t>AIU</t>
  </si>
  <si>
    <t xml:space="preserve">ADMINISTRACIÓN </t>
  </si>
  <si>
    <t>IMPREVISTOS</t>
  </si>
  <si>
    <t>UTILIDAD</t>
  </si>
  <si>
    <t>IVA SOBRE UTILIDAD</t>
  </si>
  <si>
    <t>COSTO TOTAL</t>
  </si>
  <si>
    <t>CAJA DE INSPECCIÓN EN MAMPOSTERIA 0.80x0.80m Emuro=0.15m INCLUYE REPELLO EN MORTERO IMPERMEABILIZADO</t>
  </si>
  <si>
    <t>SANITARIO LINEA INSTITUCIONAL COLOR BLANCO - INCLUYE ACCESORIOS PARA SU CORRECTO FUNCIONAMIENTO</t>
  </si>
  <si>
    <t>SUMINISTRO E INSTALACION DE PORTA ROLLO DE PAPEL CROMADO RESISTENTE A LA CORROSIÓN</t>
  </si>
  <si>
    <r>
      <rPr>
        <b/>
        <sz val="11"/>
        <color theme="1"/>
        <rFont val="Calibri"/>
        <family val="2"/>
        <scheme val="minor"/>
      </rPr>
      <t>NOTA 1:</t>
    </r>
    <r>
      <rPr>
        <sz val="11"/>
        <color theme="1"/>
        <rFont val="Calibri"/>
        <family val="2"/>
        <scheme val="minor"/>
      </rPr>
      <t xml:space="preserve"> Sólo se deben diligenciar las columnas “Precio Unitario, Precio Total, AUI, Costo directo y costo total.</t>
    </r>
  </si>
  <si>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Los valores aquí consignados se tomaran hasta dos decimales
</t>
    </r>
  </si>
  <si>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Junto con este formato se debe anexar archivo del mismo en formato PDF</t>
    </r>
  </si>
  <si>
    <t>El monto total de nuestra Oferta asciende a [monto total en palabras ]([monto total en cifras ]). Esta Oferta será obligatoria para (oferentes) hasta cuarenta y cinco (45) días habiles contados a partir de la fecha límite de presentación de cotizaciones.</t>
  </si>
  <si>
    <t xml:space="preserve">Certificamos que:
</t>
  </si>
  <si>
    <t>Los gastos que genere la ejecución de la obra correrán a cuenta del Contratista, y se realizaran en la Ciudad de Pasto.</t>
  </si>
  <si>
    <t>No presentamos ningún conflicto de interés.</t>
  </si>
  <si>
    <t xml:space="preserve">[Firma autorizada]
</t>
  </si>
  <si>
    <t xml:space="preserve">[Nombre y cargo del signatario] [Nombre de la firma] [Dirección)
</t>
  </si>
  <si>
    <t>(Teléfono)</t>
  </si>
  <si>
    <r>
      <rPr>
        <b/>
        <sz val="11"/>
        <color theme="1"/>
        <rFont val="Calibri"/>
        <family val="2"/>
        <scheme val="minor"/>
      </rPr>
      <t xml:space="preserve">NOTA 4: </t>
    </r>
    <r>
      <rPr>
        <sz val="11"/>
        <color theme="1"/>
        <rFont val="Calibri"/>
        <family val="2"/>
        <scheme val="minor"/>
      </rPr>
      <t>El porcentaje del AUI no puede superar el 29,83 %, asi mismo, no se podra ofertar imprevistos del 0%, so pena de rechazo de la oferta.</t>
    </r>
  </si>
  <si>
    <t>Asunto: N° de Solicitud: 007</t>
  </si>
  <si>
    <t>Luego de haber examinado los documentos adjuntos a su carta de solicitud de oferta, para el proceso mencionado en el asunto, presento oferta economica para contratar “ EL MEJORAMIENTO DE LOS ALOJAMIENTOS DE LA GRANJA EXPERIMENTAL DE BOTANA DE LA UNIVERSIDAD DE NARIÑO”, de acuerdo con las Especificaciones Técnicas, los  términos y condiciones de la solicitud, de la siguiente manera:</t>
  </si>
  <si>
    <t>Fecha: [dia] de   [mes] de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</si>
</sst>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B05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left" vertical="top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</xf>
    <xf numFmtId="4" fontId="0" fillId="0" borderId="0" xfId="0" applyNumberFormat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8"/>
  <sheetViews>
    <sheetView tabSelected="1" view="pageBreakPreview" topLeftCell="A126" zoomScale="90" zoomScaleNormal="70" zoomScaleSheetLayoutView="90" workbookViewId="0">
      <selection activeCell="B140" sqref="B140:G140"/>
    </sheetView>
  </sheetViews>
  <sheetFormatPr baseColWidth="10" defaultColWidth="8.85546875" defaultRowHeight="15" x14ac:dyDescent="0.25"/>
  <cols>
    <col min="1" max="1" width="8.85546875" style="1"/>
    <col min="2" max="2" width="6.140625" style="1" customWidth="1"/>
    <col min="3" max="3" width="42.140625" style="1" customWidth="1"/>
    <col min="4" max="4" width="8.85546875" style="1" customWidth="1"/>
    <col min="5" max="5" width="11.5703125" style="44" customWidth="1"/>
    <col min="6" max="6" width="15.28515625" style="23" customWidth="1"/>
    <col min="7" max="7" width="19.7109375" style="44" customWidth="1"/>
    <col min="8" max="16384" width="8.85546875" style="1"/>
  </cols>
  <sheetData>
    <row r="2" spans="1:8" x14ac:dyDescent="0.25">
      <c r="A2" s="8" t="s">
        <v>0</v>
      </c>
      <c r="B2" s="8"/>
      <c r="C2" s="8"/>
      <c r="D2" s="8"/>
      <c r="E2" s="8"/>
      <c r="F2" s="8"/>
      <c r="G2" s="8"/>
      <c r="H2" s="8"/>
    </row>
    <row r="3" spans="1:8" x14ac:dyDescent="0.25">
      <c r="A3" s="8" t="s">
        <v>1</v>
      </c>
      <c r="B3" s="8"/>
      <c r="C3" s="8"/>
      <c r="D3" s="8"/>
      <c r="E3" s="8"/>
      <c r="F3" s="8"/>
      <c r="G3" s="8"/>
      <c r="H3" s="8"/>
    </row>
    <row r="5" spans="1:8" ht="40.9" customHeight="1" x14ac:dyDescent="0.25">
      <c r="B5" s="2" t="s">
        <v>2</v>
      </c>
      <c r="C5" s="2"/>
      <c r="D5" s="2"/>
      <c r="E5" s="2"/>
      <c r="F5" s="2"/>
    </row>
    <row r="6" spans="1:8" ht="17.25" customHeight="1" x14ac:dyDescent="0.25">
      <c r="A6" s="9" t="s">
        <v>204</v>
      </c>
      <c r="B6" s="9"/>
      <c r="C6" s="9"/>
      <c r="D6" s="9"/>
      <c r="E6" s="9"/>
      <c r="F6" s="9"/>
      <c r="G6" s="9"/>
      <c r="H6" s="9"/>
    </row>
    <row r="8" spans="1:8" x14ac:dyDescent="0.25">
      <c r="B8" s="10" t="s">
        <v>3</v>
      </c>
      <c r="C8" s="11"/>
      <c r="D8" s="11"/>
      <c r="E8" s="45"/>
      <c r="F8" s="24"/>
      <c r="G8" s="45"/>
    </row>
    <row r="9" spans="1:8" x14ac:dyDescent="0.25">
      <c r="B9" s="12" t="s">
        <v>4</v>
      </c>
      <c r="C9" s="11"/>
      <c r="D9" s="11"/>
      <c r="E9" s="45"/>
      <c r="F9" s="24"/>
      <c r="G9" s="45"/>
    </row>
    <row r="10" spans="1:8" ht="14.45" customHeight="1" x14ac:dyDescent="0.25">
      <c r="B10" s="10" t="s">
        <v>5</v>
      </c>
      <c r="C10" s="11"/>
      <c r="D10" s="11"/>
      <c r="E10" s="45"/>
      <c r="F10" s="24"/>
      <c r="G10" s="45"/>
    </row>
    <row r="11" spans="1:8" x14ac:dyDescent="0.25">
      <c r="B11" s="11" t="s">
        <v>6</v>
      </c>
      <c r="C11" s="11"/>
      <c r="D11" s="11"/>
      <c r="E11" s="45"/>
      <c r="F11" s="24"/>
      <c r="G11" s="45"/>
    </row>
    <row r="12" spans="1:8" x14ac:dyDescent="0.25">
      <c r="B12" s="11"/>
      <c r="C12" s="11"/>
      <c r="D12" s="11"/>
      <c r="E12" s="45"/>
      <c r="F12" s="24"/>
      <c r="G12" s="45"/>
    </row>
    <row r="13" spans="1:8" x14ac:dyDescent="0.25">
      <c r="B13" s="10" t="s">
        <v>202</v>
      </c>
      <c r="C13" s="11"/>
      <c r="D13" s="11"/>
      <c r="E13" s="45"/>
      <c r="F13" s="24"/>
      <c r="G13" s="45"/>
    </row>
    <row r="14" spans="1:8" x14ac:dyDescent="0.25">
      <c r="B14" s="11"/>
      <c r="C14" s="11"/>
      <c r="D14" s="11"/>
      <c r="E14" s="45"/>
      <c r="F14" s="24"/>
      <c r="G14" s="45"/>
    </row>
    <row r="15" spans="1:8" x14ac:dyDescent="0.25">
      <c r="B15" s="11" t="s">
        <v>7</v>
      </c>
      <c r="C15" s="11"/>
      <c r="D15" s="11"/>
      <c r="E15" s="45"/>
      <c r="F15" s="24"/>
      <c r="G15" s="45"/>
    </row>
    <row r="16" spans="1:8" x14ac:dyDescent="0.25">
      <c r="B16" s="11"/>
      <c r="C16" s="11"/>
      <c r="D16" s="11"/>
      <c r="E16" s="45"/>
      <c r="F16" s="24"/>
      <c r="G16" s="45"/>
    </row>
    <row r="17" spans="1:7" ht="79.900000000000006" customHeight="1" x14ac:dyDescent="0.25">
      <c r="B17" s="13" t="s">
        <v>203</v>
      </c>
      <c r="C17" s="13"/>
      <c r="D17" s="13"/>
      <c r="E17" s="13"/>
      <c r="F17" s="13"/>
      <c r="G17" s="13"/>
    </row>
    <row r="19" spans="1:7" s="4" customFormat="1" ht="12.75" x14ac:dyDescent="0.2">
      <c r="A19" s="3"/>
      <c r="B19" s="14" t="s">
        <v>8</v>
      </c>
      <c r="C19" s="15" t="s">
        <v>9</v>
      </c>
      <c r="D19" s="14" t="s">
        <v>10</v>
      </c>
      <c r="E19" s="36" t="s">
        <v>11</v>
      </c>
      <c r="F19" s="29" t="s">
        <v>12</v>
      </c>
      <c r="G19" s="29" t="s">
        <v>13</v>
      </c>
    </row>
    <row r="20" spans="1:7" x14ac:dyDescent="0.25">
      <c r="A20" s="5"/>
      <c r="B20" s="14" t="s">
        <v>14</v>
      </c>
      <c r="C20" s="15" t="s">
        <v>15</v>
      </c>
      <c r="D20" s="16"/>
      <c r="E20" s="27"/>
      <c r="F20" s="27"/>
      <c r="G20" s="27"/>
    </row>
    <row r="21" spans="1:7" x14ac:dyDescent="0.25">
      <c r="A21" s="5"/>
      <c r="B21" s="16">
        <v>1.1000000000000001</v>
      </c>
      <c r="C21" s="17" t="s">
        <v>16</v>
      </c>
      <c r="D21" s="16" t="s">
        <v>17</v>
      </c>
      <c r="E21" s="27">
        <v>91.07</v>
      </c>
      <c r="F21" s="25"/>
      <c r="G21" s="27">
        <f>+ROUND(E21*F21,2)</f>
        <v>0</v>
      </c>
    </row>
    <row r="22" spans="1:7" ht="40.5" x14ac:dyDescent="0.25">
      <c r="A22" s="5"/>
      <c r="B22" s="16">
        <v>1.2</v>
      </c>
      <c r="C22" s="17" t="s">
        <v>18</v>
      </c>
      <c r="D22" s="16" t="s">
        <v>17</v>
      </c>
      <c r="E22" s="27">
        <v>18.79</v>
      </c>
      <c r="F22" s="25"/>
      <c r="G22" s="27">
        <f t="shared" ref="G22:G35" si="0">+ROUND(E22*F22,2)</f>
        <v>0</v>
      </c>
    </row>
    <row r="23" spans="1:7" ht="27" x14ac:dyDescent="0.25">
      <c r="A23" s="5"/>
      <c r="B23" s="16">
        <v>1.3</v>
      </c>
      <c r="C23" s="17" t="s">
        <v>19</v>
      </c>
      <c r="D23" s="16" t="s">
        <v>17</v>
      </c>
      <c r="E23" s="27">
        <v>6.56</v>
      </c>
      <c r="F23" s="25"/>
      <c r="G23" s="27">
        <f t="shared" si="0"/>
        <v>0</v>
      </c>
    </row>
    <row r="24" spans="1:7" ht="27" x14ac:dyDescent="0.25">
      <c r="A24" s="5"/>
      <c r="B24" s="16">
        <v>1.4</v>
      </c>
      <c r="C24" s="17" t="s">
        <v>20</v>
      </c>
      <c r="D24" s="18" t="s">
        <v>17</v>
      </c>
      <c r="E24" s="32">
        <v>4.0999999999999996</v>
      </c>
      <c r="F24" s="25"/>
      <c r="G24" s="27">
        <f t="shared" si="0"/>
        <v>0</v>
      </c>
    </row>
    <row r="25" spans="1:7" ht="27" x14ac:dyDescent="0.25">
      <c r="A25" s="5"/>
      <c r="B25" s="16">
        <v>1.5</v>
      </c>
      <c r="C25" s="17" t="s">
        <v>21</v>
      </c>
      <c r="D25" s="18" t="s">
        <v>17</v>
      </c>
      <c r="E25" s="32">
        <v>34.06</v>
      </c>
      <c r="F25" s="25"/>
      <c r="G25" s="27">
        <f t="shared" si="0"/>
        <v>0</v>
      </c>
    </row>
    <row r="26" spans="1:7" ht="27" x14ac:dyDescent="0.25">
      <c r="A26" s="5"/>
      <c r="B26" s="16">
        <v>1.6</v>
      </c>
      <c r="C26" s="17" t="s">
        <v>22</v>
      </c>
      <c r="D26" s="18" t="s">
        <v>17</v>
      </c>
      <c r="E26" s="32">
        <v>69.2</v>
      </c>
      <c r="F26" s="25"/>
      <c r="G26" s="27">
        <f t="shared" si="0"/>
        <v>0</v>
      </c>
    </row>
    <row r="27" spans="1:7" ht="27" x14ac:dyDescent="0.25">
      <c r="A27" s="5"/>
      <c r="B27" s="16">
        <v>1.7</v>
      </c>
      <c r="C27" s="17" t="s">
        <v>23</v>
      </c>
      <c r="D27" s="18" t="s">
        <v>17</v>
      </c>
      <c r="E27" s="32">
        <v>14.12</v>
      </c>
      <c r="F27" s="25"/>
      <c r="G27" s="27">
        <f t="shared" si="0"/>
        <v>0</v>
      </c>
    </row>
    <row r="28" spans="1:7" ht="27" x14ac:dyDescent="0.25">
      <c r="A28" s="5"/>
      <c r="B28" s="16">
        <v>1.8</v>
      </c>
      <c r="C28" s="17" t="s">
        <v>24</v>
      </c>
      <c r="D28" s="18" t="s">
        <v>17</v>
      </c>
      <c r="E28" s="32">
        <v>3.41</v>
      </c>
      <c r="F28" s="25"/>
      <c r="G28" s="27">
        <f t="shared" si="0"/>
        <v>0</v>
      </c>
    </row>
    <row r="29" spans="1:7" ht="27" x14ac:dyDescent="0.25">
      <c r="A29" s="5"/>
      <c r="B29" s="16" t="s">
        <v>25</v>
      </c>
      <c r="C29" s="17" t="s">
        <v>26</v>
      </c>
      <c r="D29" s="18" t="s">
        <v>27</v>
      </c>
      <c r="E29" s="32">
        <v>1</v>
      </c>
      <c r="F29" s="25"/>
      <c r="G29" s="27">
        <f t="shared" si="0"/>
        <v>0</v>
      </c>
    </row>
    <row r="30" spans="1:7" ht="27" x14ac:dyDescent="0.25">
      <c r="A30" s="5"/>
      <c r="B30" s="16" t="s">
        <v>28</v>
      </c>
      <c r="C30" s="17" t="s">
        <v>29</v>
      </c>
      <c r="D30" s="18" t="s">
        <v>27</v>
      </c>
      <c r="E30" s="32">
        <v>3</v>
      </c>
      <c r="F30" s="25"/>
      <c r="G30" s="27">
        <f t="shared" si="0"/>
        <v>0</v>
      </c>
    </row>
    <row r="31" spans="1:7" ht="27" x14ac:dyDescent="0.25">
      <c r="A31" s="5"/>
      <c r="B31" s="16" t="s">
        <v>30</v>
      </c>
      <c r="C31" s="17" t="s">
        <v>31</v>
      </c>
      <c r="D31" s="18" t="s">
        <v>17</v>
      </c>
      <c r="E31" s="32">
        <v>1.1000000000000001</v>
      </c>
      <c r="F31" s="25"/>
      <c r="G31" s="27">
        <f t="shared" si="0"/>
        <v>0</v>
      </c>
    </row>
    <row r="32" spans="1:7" ht="27" x14ac:dyDescent="0.25">
      <c r="A32" s="5"/>
      <c r="B32" s="16" t="s">
        <v>32</v>
      </c>
      <c r="C32" s="17" t="s">
        <v>33</v>
      </c>
      <c r="D32" s="18" t="s">
        <v>27</v>
      </c>
      <c r="E32" s="32">
        <v>8</v>
      </c>
      <c r="F32" s="25"/>
      <c r="G32" s="27">
        <f t="shared" si="0"/>
        <v>0</v>
      </c>
    </row>
    <row r="33" spans="1:7" ht="27" x14ac:dyDescent="0.25">
      <c r="A33" s="5"/>
      <c r="B33" s="16" t="s">
        <v>34</v>
      </c>
      <c r="C33" s="17" t="s">
        <v>35</v>
      </c>
      <c r="D33" s="18" t="s">
        <v>27</v>
      </c>
      <c r="E33" s="32">
        <v>9</v>
      </c>
      <c r="F33" s="25"/>
      <c r="G33" s="27">
        <f t="shared" si="0"/>
        <v>0</v>
      </c>
    </row>
    <row r="34" spans="1:7" x14ac:dyDescent="0.25">
      <c r="A34" s="5"/>
      <c r="B34" s="16" t="s">
        <v>36</v>
      </c>
      <c r="C34" s="17" t="s">
        <v>37</v>
      </c>
      <c r="D34" s="18" t="s">
        <v>27</v>
      </c>
      <c r="E34" s="32">
        <v>1</v>
      </c>
      <c r="F34" s="25"/>
      <c r="G34" s="27">
        <f t="shared" si="0"/>
        <v>0</v>
      </c>
    </row>
    <row r="35" spans="1:7" ht="27" x14ac:dyDescent="0.25">
      <c r="A35" s="5"/>
      <c r="B35" s="16" t="s">
        <v>38</v>
      </c>
      <c r="C35" s="17" t="s">
        <v>39</v>
      </c>
      <c r="D35" s="18" t="s">
        <v>27</v>
      </c>
      <c r="E35" s="32">
        <v>1</v>
      </c>
      <c r="F35" s="25"/>
      <c r="G35" s="27">
        <f t="shared" si="0"/>
        <v>0</v>
      </c>
    </row>
    <row r="36" spans="1:7" x14ac:dyDescent="0.25">
      <c r="A36" s="5"/>
      <c r="B36" s="30"/>
      <c r="C36" s="30"/>
      <c r="D36" s="30"/>
      <c r="E36" s="33"/>
      <c r="F36" s="31" t="s">
        <v>40</v>
      </c>
      <c r="G36" s="32">
        <f>ROUND(SUM(G21:G35),2)</f>
        <v>0</v>
      </c>
    </row>
    <row r="37" spans="1:7" x14ac:dyDescent="0.25">
      <c r="A37" s="5"/>
      <c r="B37" s="30"/>
      <c r="C37" s="30"/>
      <c r="D37" s="30"/>
      <c r="E37" s="33"/>
      <c r="F37" s="33"/>
      <c r="G37" s="33"/>
    </row>
    <row r="38" spans="1:7" x14ac:dyDescent="0.25">
      <c r="A38" s="5"/>
      <c r="B38" s="14" t="s">
        <v>41</v>
      </c>
      <c r="C38" s="15" t="s">
        <v>42</v>
      </c>
      <c r="D38" s="16"/>
      <c r="E38" s="27"/>
      <c r="F38" s="27"/>
      <c r="G38" s="27"/>
    </row>
    <row r="39" spans="1:7" x14ac:dyDescent="0.25">
      <c r="A39" s="5"/>
      <c r="B39" s="30"/>
      <c r="C39" s="30"/>
      <c r="D39" s="30"/>
      <c r="E39" s="33"/>
      <c r="F39" s="33"/>
      <c r="G39" s="33"/>
    </row>
    <row r="40" spans="1:7" x14ac:dyDescent="0.25">
      <c r="A40" s="5"/>
      <c r="B40" s="16" t="s">
        <v>43</v>
      </c>
      <c r="C40" s="19" t="s">
        <v>44</v>
      </c>
      <c r="D40" s="16"/>
      <c r="E40" s="27"/>
      <c r="F40" s="27"/>
      <c r="G40" s="27"/>
    </row>
    <row r="41" spans="1:7" ht="40.5" x14ac:dyDescent="0.25">
      <c r="A41" s="5"/>
      <c r="B41" s="18" t="s">
        <v>45</v>
      </c>
      <c r="C41" s="17" t="s">
        <v>46</v>
      </c>
      <c r="D41" s="18" t="s">
        <v>17</v>
      </c>
      <c r="E41" s="32">
        <v>40.520000000000003</v>
      </c>
      <c r="F41" s="22"/>
      <c r="G41" s="27">
        <f t="shared" ref="G41:G43" si="1">+ROUND(E41*F41,2)</f>
        <v>0</v>
      </c>
    </row>
    <row r="42" spans="1:7" ht="54" x14ac:dyDescent="0.25">
      <c r="A42" s="5"/>
      <c r="B42" s="18" t="s">
        <v>47</v>
      </c>
      <c r="C42" s="17" t="s">
        <v>48</v>
      </c>
      <c r="D42" s="18" t="s">
        <v>27</v>
      </c>
      <c r="E42" s="32">
        <v>1</v>
      </c>
      <c r="F42" s="22"/>
      <c r="G42" s="27">
        <f t="shared" si="1"/>
        <v>0</v>
      </c>
    </row>
    <row r="43" spans="1:7" ht="27" x14ac:dyDescent="0.25">
      <c r="A43" s="5"/>
      <c r="B43" s="18" t="s">
        <v>49</v>
      </c>
      <c r="C43" s="17" t="s">
        <v>50</v>
      </c>
      <c r="D43" s="18" t="s">
        <v>51</v>
      </c>
      <c r="E43" s="32">
        <v>15.7</v>
      </c>
      <c r="F43" s="22"/>
      <c r="G43" s="27">
        <f t="shared" si="1"/>
        <v>0</v>
      </c>
    </row>
    <row r="44" spans="1:7" x14ac:dyDescent="0.25">
      <c r="A44" s="5"/>
      <c r="B44" s="16"/>
      <c r="C44" s="34"/>
      <c r="D44" s="16"/>
      <c r="E44" s="27"/>
      <c r="F44" s="35" t="s">
        <v>40</v>
      </c>
      <c r="G44" s="32">
        <f>ROUND(SUM(G41:G43),2)</f>
        <v>0</v>
      </c>
    </row>
    <row r="45" spans="1:7" x14ac:dyDescent="0.25">
      <c r="A45" s="5"/>
      <c r="B45" s="30"/>
      <c r="C45" s="30"/>
      <c r="D45" s="30"/>
      <c r="E45" s="33"/>
      <c r="F45" s="33"/>
      <c r="G45" s="33"/>
    </row>
    <row r="46" spans="1:7" x14ac:dyDescent="0.25">
      <c r="A46" s="5"/>
      <c r="B46" s="14" t="s">
        <v>52</v>
      </c>
      <c r="C46" s="15" t="s">
        <v>53</v>
      </c>
      <c r="D46" s="14"/>
      <c r="E46" s="36"/>
      <c r="F46" s="36"/>
      <c r="G46" s="36"/>
    </row>
    <row r="47" spans="1:7" x14ac:dyDescent="0.25">
      <c r="A47" s="5"/>
      <c r="B47" s="16" t="s">
        <v>54</v>
      </c>
      <c r="C47" s="17" t="s">
        <v>55</v>
      </c>
      <c r="D47" s="18" t="s">
        <v>17</v>
      </c>
      <c r="E47" s="32">
        <v>81.040000000000006</v>
      </c>
      <c r="F47" s="22"/>
      <c r="G47" s="27">
        <f t="shared" ref="G47:G50" si="2">+ROUND(E47*F47,2)</f>
        <v>0</v>
      </c>
    </row>
    <row r="48" spans="1:7" x14ac:dyDescent="0.25">
      <c r="A48" s="5"/>
      <c r="B48" s="16" t="s">
        <v>56</v>
      </c>
      <c r="C48" s="17" t="s">
        <v>57</v>
      </c>
      <c r="D48" s="18" t="s">
        <v>17</v>
      </c>
      <c r="E48" s="32">
        <v>7.09</v>
      </c>
      <c r="F48" s="22"/>
      <c r="G48" s="27">
        <f t="shared" si="2"/>
        <v>0</v>
      </c>
    </row>
    <row r="49" spans="1:7" ht="27" x14ac:dyDescent="0.25">
      <c r="A49" s="5"/>
      <c r="B49" s="16" t="s">
        <v>58</v>
      </c>
      <c r="C49" s="17" t="s">
        <v>59</v>
      </c>
      <c r="D49" s="18" t="s">
        <v>17</v>
      </c>
      <c r="E49" s="32">
        <v>16.899999999999999</v>
      </c>
      <c r="F49" s="22"/>
      <c r="G49" s="27">
        <f t="shared" si="2"/>
        <v>0</v>
      </c>
    </row>
    <row r="50" spans="1:7" ht="40.5" x14ac:dyDescent="0.25">
      <c r="A50" s="5"/>
      <c r="B50" s="16" t="s">
        <v>60</v>
      </c>
      <c r="C50" s="17" t="s">
        <v>61</v>
      </c>
      <c r="D50" s="18" t="s">
        <v>17</v>
      </c>
      <c r="E50" s="32">
        <v>187.1</v>
      </c>
      <c r="F50" s="22"/>
      <c r="G50" s="27">
        <f t="shared" si="2"/>
        <v>0</v>
      </c>
    </row>
    <row r="51" spans="1:7" x14ac:dyDescent="0.25">
      <c r="A51" s="5"/>
      <c r="B51" s="16"/>
      <c r="C51" s="34"/>
      <c r="D51" s="16"/>
      <c r="E51" s="27"/>
      <c r="F51" s="35" t="s">
        <v>40</v>
      </c>
      <c r="G51" s="32">
        <f>ROUND(SUM(G47:G50),2)</f>
        <v>0</v>
      </c>
    </row>
    <row r="52" spans="1:7" x14ac:dyDescent="0.25">
      <c r="A52" s="5"/>
      <c r="B52" s="30"/>
      <c r="C52" s="30"/>
      <c r="D52" s="30"/>
      <c r="E52" s="33"/>
      <c r="F52" s="33"/>
      <c r="G52" s="33"/>
    </row>
    <row r="53" spans="1:7" x14ac:dyDescent="0.25">
      <c r="A53" s="5"/>
      <c r="B53" s="14" t="s">
        <v>62</v>
      </c>
      <c r="C53" s="15" t="s">
        <v>63</v>
      </c>
      <c r="D53" s="15"/>
      <c r="E53" s="36"/>
      <c r="F53" s="36"/>
      <c r="G53" s="36"/>
    </row>
    <row r="54" spans="1:7" ht="40.5" x14ac:dyDescent="0.25">
      <c r="A54" s="5"/>
      <c r="B54" s="16" t="s">
        <v>64</v>
      </c>
      <c r="C54" s="17" t="s">
        <v>65</v>
      </c>
      <c r="D54" s="18" t="s">
        <v>17</v>
      </c>
      <c r="E54" s="32">
        <v>64.23</v>
      </c>
      <c r="F54" s="22"/>
      <c r="G54" s="27">
        <f>+ROUND(E54*F54,2)</f>
        <v>0</v>
      </c>
    </row>
    <row r="55" spans="1:7" x14ac:dyDescent="0.25">
      <c r="A55" s="5"/>
      <c r="B55" s="16"/>
      <c r="C55" s="34"/>
      <c r="D55" s="37"/>
      <c r="E55" s="47"/>
      <c r="F55" s="35" t="s">
        <v>40</v>
      </c>
      <c r="G55" s="32">
        <f>ROUND(SUM(G54),2)</f>
        <v>0</v>
      </c>
    </row>
    <row r="56" spans="1:7" x14ac:dyDescent="0.25">
      <c r="A56" s="5"/>
      <c r="B56" s="30"/>
      <c r="C56" s="30"/>
      <c r="D56" s="30"/>
      <c r="E56" s="33"/>
      <c r="F56" s="33"/>
      <c r="G56" s="33"/>
    </row>
    <row r="57" spans="1:7" x14ac:dyDescent="0.25">
      <c r="A57" s="5"/>
      <c r="B57" s="14" t="s">
        <v>66</v>
      </c>
      <c r="C57" s="15" t="s">
        <v>67</v>
      </c>
      <c r="D57" s="14"/>
      <c r="E57" s="36"/>
      <c r="F57" s="36"/>
      <c r="G57" s="36"/>
    </row>
    <row r="58" spans="1:7" ht="27" x14ac:dyDescent="0.25">
      <c r="A58" s="5"/>
      <c r="B58" s="18" t="s">
        <v>68</v>
      </c>
      <c r="C58" s="19" t="s">
        <v>69</v>
      </c>
      <c r="D58" s="16" t="s">
        <v>17</v>
      </c>
      <c r="E58" s="27">
        <v>21.38</v>
      </c>
      <c r="F58" s="25"/>
      <c r="G58" s="27">
        <f t="shared" ref="G58:G64" si="3">+ROUND(E58*F58,2)</f>
        <v>0</v>
      </c>
    </row>
    <row r="59" spans="1:7" ht="27" x14ac:dyDescent="0.25">
      <c r="A59" s="5"/>
      <c r="B59" s="18" t="s">
        <v>70</v>
      </c>
      <c r="C59" s="19" t="s">
        <v>71</v>
      </c>
      <c r="D59" s="18" t="s">
        <v>17</v>
      </c>
      <c r="E59" s="32">
        <v>52.49</v>
      </c>
      <c r="F59" s="25"/>
      <c r="G59" s="27">
        <f t="shared" si="3"/>
        <v>0</v>
      </c>
    </row>
    <row r="60" spans="1:7" ht="27" x14ac:dyDescent="0.25">
      <c r="A60" s="5"/>
      <c r="B60" s="18" t="s">
        <v>72</v>
      </c>
      <c r="C60" s="17" t="s">
        <v>73</v>
      </c>
      <c r="D60" s="18" t="s">
        <v>17</v>
      </c>
      <c r="E60" s="32">
        <v>52.49</v>
      </c>
      <c r="F60" s="25"/>
      <c r="G60" s="27">
        <f t="shared" si="3"/>
        <v>0</v>
      </c>
    </row>
    <row r="61" spans="1:7" ht="40.5" x14ac:dyDescent="0.25">
      <c r="A61" s="5"/>
      <c r="B61" s="18" t="s">
        <v>74</v>
      </c>
      <c r="C61" s="17" t="s">
        <v>75</v>
      </c>
      <c r="D61" s="18" t="s">
        <v>17</v>
      </c>
      <c r="E61" s="32">
        <v>46.48</v>
      </c>
      <c r="F61" s="25"/>
      <c r="G61" s="27">
        <f t="shared" si="3"/>
        <v>0</v>
      </c>
    </row>
    <row r="62" spans="1:7" ht="40.5" x14ac:dyDescent="0.25">
      <c r="A62" s="5"/>
      <c r="B62" s="18" t="s">
        <v>76</v>
      </c>
      <c r="C62" s="17" t="s">
        <v>77</v>
      </c>
      <c r="D62" s="18" t="s">
        <v>17</v>
      </c>
      <c r="E62" s="32">
        <v>14.52</v>
      </c>
      <c r="F62" s="22"/>
      <c r="G62" s="27">
        <f t="shared" si="3"/>
        <v>0</v>
      </c>
    </row>
    <row r="63" spans="1:7" ht="40.5" x14ac:dyDescent="0.25">
      <c r="A63" s="5"/>
      <c r="B63" s="18" t="s">
        <v>78</v>
      </c>
      <c r="C63" s="17" t="s">
        <v>79</v>
      </c>
      <c r="D63" s="18" t="s">
        <v>17</v>
      </c>
      <c r="E63" s="48">
        <v>60.31</v>
      </c>
      <c r="F63" s="22"/>
      <c r="G63" s="27">
        <f t="shared" si="3"/>
        <v>0</v>
      </c>
    </row>
    <row r="64" spans="1:7" ht="27" x14ac:dyDescent="0.25">
      <c r="A64" s="5"/>
      <c r="B64" s="18" t="s">
        <v>80</v>
      </c>
      <c r="C64" s="17" t="s">
        <v>81</v>
      </c>
      <c r="D64" s="18" t="s">
        <v>82</v>
      </c>
      <c r="E64" s="32">
        <v>48.82</v>
      </c>
      <c r="F64" s="22"/>
      <c r="G64" s="27">
        <f t="shared" si="3"/>
        <v>0</v>
      </c>
    </row>
    <row r="65" spans="1:7" x14ac:dyDescent="0.25">
      <c r="A65" s="5"/>
      <c r="B65" s="30"/>
      <c r="C65" s="30"/>
      <c r="D65" s="30"/>
      <c r="E65" s="33"/>
      <c r="F65" s="35" t="s">
        <v>40</v>
      </c>
      <c r="G65" s="32">
        <f>ROUND(SUM(G58:G64),2)</f>
        <v>0</v>
      </c>
    </row>
    <row r="66" spans="1:7" x14ac:dyDescent="0.25">
      <c r="A66" s="5"/>
      <c r="B66" s="30"/>
      <c r="C66" s="30"/>
      <c r="D66" s="30"/>
      <c r="E66" s="33"/>
      <c r="F66" s="33"/>
      <c r="G66" s="33"/>
    </row>
    <row r="67" spans="1:7" x14ac:dyDescent="0.25">
      <c r="A67" s="5"/>
      <c r="B67" s="14">
        <v>2.5</v>
      </c>
      <c r="C67" s="15" t="s">
        <v>83</v>
      </c>
      <c r="D67" s="15"/>
      <c r="E67" s="36"/>
      <c r="F67" s="36"/>
      <c r="G67" s="36"/>
    </row>
    <row r="68" spans="1:7" ht="54" x14ac:dyDescent="0.25">
      <c r="A68" s="5"/>
      <c r="B68" s="18" t="s">
        <v>84</v>
      </c>
      <c r="C68" s="17" t="s">
        <v>85</v>
      </c>
      <c r="D68" s="18" t="s">
        <v>27</v>
      </c>
      <c r="E68" s="32">
        <v>1</v>
      </c>
      <c r="F68" s="22"/>
      <c r="G68" s="27">
        <f t="shared" ref="G68:G76" si="4">+ROUND(E68*F68,2)</f>
        <v>0</v>
      </c>
    </row>
    <row r="69" spans="1:7" ht="54" x14ac:dyDescent="0.25">
      <c r="A69" s="5"/>
      <c r="B69" s="18" t="s">
        <v>86</v>
      </c>
      <c r="C69" s="17" t="s">
        <v>87</v>
      </c>
      <c r="D69" s="18" t="s">
        <v>27</v>
      </c>
      <c r="E69" s="32">
        <v>1</v>
      </c>
      <c r="F69" s="22"/>
      <c r="G69" s="27">
        <f t="shared" si="4"/>
        <v>0</v>
      </c>
    </row>
    <row r="70" spans="1:7" ht="54" x14ac:dyDescent="0.25">
      <c r="A70" s="5"/>
      <c r="B70" s="18" t="s">
        <v>88</v>
      </c>
      <c r="C70" s="17" t="s">
        <v>89</v>
      </c>
      <c r="D70" s="18" t="s">
        <v>27</v>
      </c>
      <c r="E70" s="32">
        <v>1</v>
      </c>
      <c r="F70" s="22"/>
      <c r="G70" s="27">
        <f t="shared" si="4"/>
        <v>0</v>
      </c>
    </row>
    <row r="71" spans="1:7" ht="54" x14ac:dyDescent="0.25">
      <c r="A71" s="5"/>
      <c r="B71" s="18" t="s">
        <v>90</v>
      </c>
      <c r="C71" s="17" t="s">
        <v>91</v>
      </c>
      <c r="D71" s="18" t="s">
        <v>27</v>
      </c>
      <c r="E71" s="32">
        <v>1</v>
      </c>
      <c r="F71" s="22"/>
      <c r="G71" s="27">
        <f t="shared" si="4"/>
        <v>0</v>
      </c>
    </row>
    <row r="72" spans="1:7" ht="40.5" x14ac:dyDescent="0.25">
      <c r="A72" s="5"/>
      <c r="B72" s="18" t="s">
        <v>92</v>
      </c>
      <c r="C72" s="17" t="s">
        <v>93</v>
      </c>
      <c r="D72" s="18" t="s">
        <v>27</v>
      </c>
      <c r="E72" s="32">
        <v>3</v>
      </c>
      <c r="F72" s="22"/>
      <c r="G72" s="27">
        <f t="shared" si="4"/>
        <v>0</v>
      </c>
    </row>
    <row r="73" spans="1:7" ht="40.5" x14ac:dyDescent="0.25">
      <c r="A73" s="5"/>
      <c r="B73" s="18" t="s">
        <v>94</v>
      </c>
      <c r="C73" s="17" t="s">
        <v>95</v>
      </c>
      <c r="D73" s="18" t="s">
        <v>27</v>
      </c>
      <c r="E73" s="32">
        <v>1</v>
      </c>
      <c r="F73" s="22"/>
      <c r="G73" s="27">
        <f t="shared" si="4"/>
        <v>0</v>
      </c>
    </row>
    <row r="74" spans="1:7" ht="40.5" x14ac:dyDescent="0.25">
      <c r="A74" s="5"/>
      <c r="B74" s="18" t="s">
        <v>96</v>
      </c>
      <c r="C74" s="17" t="s">
        <v>97</v>
      </c>
      <c r="D74" s="18" t="s">
        <v>27</v>
      </c>
      <c r="E74" s="32">
        <v>1</v>
      </c>
      <c r="F74" s="22"/>
      <c r="G74" s="27">
        <f t="shared" si="4"/>
        <v>0</v>
      </c>
    </row>
    <row r="75" spans="1:7" ht="54" x14ac:dyDescent="0.25">
      <c r="A75" s="5"/>
      <c r="B75" s="18" t="s">
        <v>98</v>
      </c>
      <c r="C75" s="17" t="s">
        <v>99</v>
      </c>
      <c r="D75" s="18" t="s">
        <v>27</v>
      </c>
      <c r="E75" s="32">
        <v>2</v>
      </c>
      <c r="F75" s="22"/>
      <c r="G75" s="27">
        <f t="shared" si="4"/>
        <v>0</v>
      </c>
    </row>
    <row r="76" spans="1:7" ht="54" x14ac:dyDescent="0.25">
      <c r="A76" s="5"/>
      <c r="B76" s="18" t="s">
        <v>100</v>
      </c>
      <c r="C76" s="17" t="s">
        <v>101</v>
      </c>
      <c r="D76" s="18" t="s">
        <v>27</v>
      </c>
      <c r="E76" s="32">
        <v>1</v>
      </c>
      <c r="F76" s="22"/>
      <c r="G76" s="27">
        <f t="shared" si="4"/>
        <v>0</v>
      </c>
    </row>
    <row r="77" spans="1:7" x14ac:dyDescent="0.25">
      <c r="A77" s="5"/>
      <c r="B77" s="30"/>
      <c r="C77" s="30"/>
      <c r="D77" s="30"/>
      <c r="E77" s="33"/>
      <c r="F77" s="38" t="s">
        <v>40</v>
      </c>
      <c r="G77" s="32">
        <f>ROUND(SUM(G68:G76),2)</f>
        <v>0</v>
      </c>
    </row>
    <row r="78" spans="1:7" x14ac:dyDescent="0.25">
      <c r="A78" s="5"/>
      <c r="B78" s="30"/>
      <c r="C78" s="30"/>
      <c r="D78" s="30"/>
      <c r="E78" s="33"/>
      <c r="F78" s="39"/>
      <c r="G78" s="33"/>
    </row>
    <row r="79" spans="1:7" x14ac:dyDescent="0.25">
      <c r="A79" s="5"/>
      <c r="B79" s="14" t="s">
        <v>102</v>
      </c>
      <c r="C79" s="15" t="s">
        <v>103</v>
      </c>
      <c r="D79" s="15"/>
      <c r="E79" s="36"/>
      <c r="F79" s="40"/>
      <c r="G79" s="36"/>
    </row>
    <row r="80" spans="1:7" ht="54" x14ac:dyDescent="0.25">
      <c r="A80" s="5"/>
      <c r="B80" s="18" t="s">
        <v>104</v>
      </c>
      <c r="C80" s="17" t="s">
        <v>105</v>
      </c>
      <c r="D80" s="18" t="s">
        <v>27</v>
      </c>
      <c r="E80" s="32">
        <v>1</v>
      </c>
      <c r="F80" s="25"/>
      <c r="G80" s="27">
        <f t="shared" ref="G80:G81" si="5">+ROUND(E80*F80,2)</f>
        <v>0</v>
      </c>
    </row>
    <row r="81" spans="1:7" ht="54" x14ac:dyDescent="0.25">
      <c r="A81" s="5"/>
      <c r="B81" s="18" t="s">
        <v>106</v>
      </c>
      <c r="C81" s="17" t="s">
        <v>107</v>
      </c>
      <c r="D81" s="18" t="s">
        <v>27</v>
      </c>
      <c r="E81" s="32">
        <v>6</v>
      </c>
      <c r="F81" s="25"/>
      <c r="G81" s="27">
        <f t="shared" si="5"/>
        <v>0</v>
      </c>
    </row>
    <row r="82" spans="1:7" x14ac:dyDescent="0.25">
      <c r="A82" s="5"/>
      <c r="B82" s="30"/>
      <c r="C82" s="30"/>
      <c r="D82" s="30"/>
      <c r="E82" s="33"/>
      <c r="F82" s="35" t="s">
        <v>40</v>
      </c>
      <c r="G82" s="32">
        <f>ROUND(SUM(G80:G81),2)</f>
        <v>0</v>
      </c>
    </row>
    <row r="83" spans="1:7" x14ac:dyDescent="0.25">
      <c r="A83" s="5"/>
      <c r="B83" s="30"/>
      <c r="C83" s="30"/>
      <c r="D83" s="30"/>
      <c r="E83" s="33"/>
      <c r="F83" s="33"/>
      <c r="G83" s="33"/>
    </row>
    <row r="84" spans="1:7" x14ac:dyDescent="0.25">
      <c r="A84" s="5"/>
      <c r="B84" s="14">
        <v>3</v>
      </c>
      <c r="C84" s="15" t="s">
        <v>108</v>
      </c>
      <c r="D84" s="14"/>
      <c r="E84" s="36"/>
      <c r="F84" s="36"/>
      <c r="G84" s="36"/>
    </row>
    <row r="85" spans="1:7" x14ac:dyDescent="0.25">
      <c r="A85" s="5"/>
      <c r="B85" s="16" t="s">
        <v>109</v>
      </c>
      <c r="C85" s="19" t="s">
        <v>110</v>
      </c>
      <c r="D85" s="16"/>
      <c r="E85" s="27"/>
      <c r="F85" s="25"/>
      <c r="G85" s="27"/>
    </row>
    <row r="86" spans="1:7" ht="40.5" x14ac:dyDescent="0.25">
      <c r="A86" s="5"/>
      <c r="B86" s="16" t="s">
        <v>111</v>
      </c>
      <c r="C86" s="19" t="s">
        <v>112</v>
      </c>
      <c r="D86" s="16" t="s">
        <v>51</v>
      </c>
      <c r="E86" s="27">
        <v>26.09</v>
      </c>
      <c r="F86" s="22"/>
      <c r="G86" s="27">
        <f t="shared" ref="G86:G89" si="6">+ROUND(E86*F86,2)</f>
        <v>0</v>
      </c>
    </row>
    <row r="87" spans="1:7" x14ac:dyDescent="0.25">
      <c r="A87" s="5"/>
      <c r="B87" s="16" t="s">
        <v>113</v>
      </c>
      <c r="C87" s="19" t="s">
        <v>114</v>
      </c>
      <c r="D87" s="16" t="s">
        <v>27</v>
      </c>
      <c r="E87" s="27">
        <v>2</v>
      </c>
      <c r="F87" s="22"/>
      <c r="G87" s="27">
        <f t="shared" si="6"/>
        <v>0</v>
      </c>
    </row>
    <row r="88" spans="1:7" ht="27" x14ac:dyDescent="0.25">
      <c r="A88" s="5"/>
      <c r="B88" s="16" t="s">
        <v>115</v>
      </c>
      <c r="C88" s="19" t="s">
        <v>116</v>
      </c>
      <c r="D88" s="16" t="s">
        <v>51</v>
      </c>
      <c r="E88" s="27">
        <v>8.67</v>
      </c>
      <c r="F88" s="22"/>
      <c r="G88" s="27">
        <f t="shared" si="6"/>
        <v>0</v>
      </c>
    </row>
    <row r="89" spans="1:7" ht="27" x14ac:dyDescent="0.25">
      <c r="A89" s="5"/>
      <c r="B89" s="16" t="s">
        <v>117</v>
      </c>
      <c r="C89" s="19" t="s">
        <v>118</v>
      </c>
      <c r="D89" s="16" t="s">
        <v>27</v>
      </c>
      <c r="E89" s="27">
        <v>3</v>
      </c>
      <c r="F89" s="22"/>
      <c r="G89" s="27">
        <f t="shared" si="6"/>
        <v>0</v>
      </c>
    </row>
    <row r="90" spans="1:7" x14ac:dyDescent="0.25">
      <c r="A90" s="5"/>
      <c r="B90" s="30"/>
      <c r="C90" s="30"/>
      <c r="D90" s="30"/>
      <c r="E90" s="33"/>
      <c r="F90" s="35" t="s">
        <v>40</v>
      </c>
      <c r="G90" s="32">
        <f>ROUND(SUM(G86:G89),2)</f>
        <v>0</v>
      </c>
    </row>
    <row r="91" spans="1:7" x14ac:dyDescent="0.25">
      <c r="A91" s="5"/>
      <c r="B91" s="30"/>
      <c r="C91" s="30"/>
      <c r="D91" s="30"/>
      <c r="E91" s="33"/>
      <c r="F91" s="33"/>
      <c r="G91" s="33"/>
    </row>
    <row r="92" spans="1:7" x14ac:dyDescent="0.25">
      <c r="A92" s="5"/>
      <c r="B92" s="14" t="s">
        <v>119</v>
      </c>
      <c r="C92" s="15" t="s">
        <v>120</v>
      </c>
      <c r="D92" s="14"/>
      <c r="E92" s="36"/>
      <c r="F92" s="36"/>
      <c r="G92" s="36"/>
    </row>
    <row r="93" spans="1:7" ht="27" x14ac:dyDescent="0.25">
      <c r="A93" s="5"/>
      <c r="B93" s="16" t="s">
        <v>121</v>
      </c>
      <c r="C93" s="19" t="s">
        <v>122</v>
      </c>
      <c r="D93" s="16" t="s">
        <v>51</v>
      </c>
      <c r="E93" s="27">
        <v>3.36</v>
      </c>
      <c r="F93" s="22"/>
      <c r="G93" s="27">
        <f t="shared" ref="G93:G100" si="7">+ROUND(E93*F93,2)</f>
        <v>0</v>
      </c>
    </row>
    <row r="94" spans="1:7" ht="27" x14ac:dyDescent="0.25">
      <c r="A94" s="5"/>
      <c r="B94" s="16" t="s">
        <v>123</v>
      </c>
      <c r="C94" s="19" t="s">
        <v>124</v>
      </c>
      <c r="D94" s="16" t="s">
        <v>51</v>
      </c>
      <c r="E94" s="27">
        <v>12.3</v>
      </c>
      <c r="F94" s="22"/>
      <c r="G94" s="27">
        <f t="shared" si="7"/>
        <v>0</v>
      </c>
    </row>
    <row r="95" spans="1:7" ht="27" x14ac:dyDescent="0.25">
      <c r="A95" s="5"/>
      <c r="B95" s="16" t="s">
        <v>125</v>
      </c>
      <c r="C95" s="19" t="s">
        <v>126</v>
      </c>
      <c r="D95" s="16" t="s">
        <v>51</v>
      </c>
      <c r="E95" s="27">
        <v>11.2</v>
      </c>
      <c r="F95" s="22"/>
      <c r="G95" s="27">
        <f t="shared" si="7"/>
        <v>0</v>
      </c>
    </row>
    <row r="96" spans="1:7" ht="27" x14ac:dyDescent="0.25">
      <c r="A96" s="5"/>
      <c r="B96" s="16" t="s">
        <v>127</v>
      </c>
      <c r="C96" s="19" t="s">
        <v>128</v>
      </c>
      <c r="D96" s="16" t="s">
        <v>51</v>
      </c>
      <c r="E96" s="27">
        <v>20.13</v>
      </c>
      <c r="F96" s="22"/>
      <c r="G96" s="27">
        <f t="shared" si="7"/>
        <v>0</v>
      </c>
    </row>
    <row r="97" spans="1:7" ht="27" x14ac:dyDescent="0.25">
      <c r="A97" s="5"/>
      <c r="B97" s="18" t="s">
        <v>129</v>
      </c>
      <c r="C97" s="17" t="s">
        <v>130</v>
      </c>
      <c r="D97" s="18" t="s">
        <v>51</v>
      </c>
      <c r="E97" s="32">
        <v>6.55</v>
      </c>
      <c r="F97" s="22"/>
      <c r="G97" s="27">
        <f t="shared" si="7"/>
        <v>0</v>
      </c>
    </row>
    <row r="98" spans="1:7" ht="40.5" x14ac:dyDescent="0.25">
      <c r="A98" s="5"/>
      <c r="B98" s="16" t="s">
        <v>131</v>
      </c>
      <c r="C98" s="19" t="s">
        <v>132</v>
      </c>
      <c r="D98" s="16" t="s">
        <v>27</v>
      </c>
      <c r="E98" s="27">
        <v>5</v>
      </c>
      <c r="F98" s="22"/>
      <c r="G98" s="27">
        <f t="shared" si="7"/>
        <v>0</v>
      </c>
    </row>
    <row r="99" spans="1:7" ht="40.5" x14ac:dyDescent="0.25">
      <c r="A99" s="5"/>
      <c r="B99" s="16" t="s">
        <v>133</v>
      </c>
      <c r="C99" s="19" t="s">
        <v>188</v>
      </c>
      <c r="D99" s="16" t="s">
        <v>27</v>
      </c>
      <c r="E99" s="27">
        <v>2</v>
      </c>
      <c r="F99" s="22"/>
      <c r="G99" s="27">
        <f t="shared" si="7"/>
        <v>0</v>
      </c>
    </row>
    <row r="100" spans="1:7" ht="27" x14ac:dyDescent="0.25">
      <c r="A100" s="5"/>
      <c r="B100" s="16" t="s">
        <v>134</v>
      </c>
      <c r="C100" s="19" t="s">
        <v>135</v>
      </c>
      <c r="D100" s="16" t="s">
        <v>51</v>
      </c>
      <c r="E100" s="27">
        <v>36</v>
      </c>
      <c r="F100" s="22"/>
      <c r="G100" s="27">
        <f t="shared" si="7"/>
        <v>0</v>
      </c>
    </row>
    <row r="101" spans="1:7" x14ac:dyDescent="0.25">
      <c r="A101" s="5"/>
      <c r="B101" s="30"/>
      <c r="C101" s="30"/>
      <c r="D101" s="30"/>
      <c r="E101" s="33"/>
      <c r="F101" s="31" t="s">
        <v>40</v>
      </c>
      <c r="G101" s="32">
        <f>ROUND(SUM(G93:G100),2)</f>
        <v>0</v>
      </c>
    </row>
    <row r="102" spans="1:7" x14ac:dyDescent="0.25">
      <c r="A102" s="5"/>
      <c r="B102" s="30"/>
      <c r="C102" s="30"/>
      <c r="D102" s="30"/>
      <c r="E102" s="33"/>
      <c r="F102" s="33"/>
      <c r="G102" s="33"/>
    </row>
    <row r="103" spans="1:7" x14ac:dyDescent="0.25">
      <c r="A103" s="5"/>
      <c r="B103" s="14" t="s">
        <v>136</v>
      </c>
      <c r="C103" s="15" t="s">
        <v>137</v>
      </c>
      <c r="D103" s="14"/>
      <c r="E103" s="36"/>
      <c r="F103" s="36"/>
      <c r="G103" s="36"/>
    </row>
    <row r="104" spans="1:7" x14ac:dyDescent="0.25">
      <c r="A104" s="5"/>
      <c r="B104" s="16" t="s">
        <v>138</v>
      </c>
      <c r="C104" s="19" t="s">
        <v>139</v>
      </c>
      <c r="D104" s="16"/>
      <c r="E104" s="27"/>
      <c r="F104" s="27"/>
      <c r="G104" s="27">
        <f t="shared" ref="G104:G109" si="8">+ROUND(E104*F104,2)</f>
        <v>0</v>
      </c>
    </row>
    <row r="105" spans="1:7" ht="54" x14ac:dyDescent="0.25">
      <c r="A105" s="5"/>
      <c r="B105" s="16" t="s">
        <v>140</v>
      </c>
      <c r="C105" s="19" t="s">
        <v>141</v>
      </c>
      <c r="D105" s="16" t="s">
        <v>27</v>
      </c>
      <c r="E105" s="27">
        <v>1</v>
      </c>
      <c r="F105" s="22"/>
      <c r="G105" s="27">
        <f t="shared" si="8"/>
        <v>0</v>
      </c>
    </row>
    <row r="106" spans="1:7" ht="40.5" x14ac:dyDescent="0.25">
      <c r="A106" s="5"/>
      <c r="B106" s="16" t="s">
        <v>142</v>
      </c>
      <c r="C106" s="19" t="s">
        <v>189</v>
      </c>
      <c r="D106" s="16" t="s">
        <v>27</v>
      </c>
      <c r="E106" s="27">
        <v>4</v>
      </c>
      <c r="F106" s="22"/>
      <c r="G106" s="27">
        <f t="shared" si="8"/>
        <v>0</v>
      </c>
    </row>
    <row r="107" spans="1:7" ht="40.5" x14ac:dyDescent="0.25">
      <c r="A107" s="5"/>
      <c r="B107" s="16" t="s">
        <v>143</v>
      </c>
      <c r="C107" s="19" t="s">
        <v>144</v>
      </c>
      <c r="D107" s="16" t="s">
        <v>51</v>
      </c>
      <c r="E107" s="27">
        <v>1.1000000000000001</v>
      </c>
      <c r="F107" s="22"/>
      <c r="G107" s="27">
        <f t="shared" si="8"/>
        <v>0</v>
      </c>
    </row>
    <row r="108" spans="1:7" ht="40.5" x14ac:dyDescent="0.25">
      <c r="A108" s="5"/>
      <c r="B108" s="16" t="s">
        <v>145</v>
      </c>
      <c r="C108" s="19" t="s">
        <v>190</v>
      </c>
      <c r="D108" s="16" t="s">
        <v>27</v>
      </c>
      <c r="E108" s="27">
        <v>4</v>
      </c>
      <c r="F108" s="22"/>
      <c r="G108" s="27">
        <f t="shared" si="8"/>
        <v>0</v>
      </c>
    </row>
    <row r="109" spans="1:7" ht="40.5" x14ac:dyDescent="0.25">
      <c r="A109" s="5"/>
      <c r="B109" s="16" t="s">
        <v>146</v>
      </c>
      <c r="C109" s="19" t="s">
        <v>147</v>
      </c>
      <c r="D109" s="16" t="s">
        <v>27</v>
      </c>
      <c r="E109" s="27">
        <v>2</v>
      </c>
      <c r="F109" s="22"/>
      <c r="G109" s="27">
        <f t="shared" si="8"/>
        <v>0</v>
      </c>
    </row>
    <row r="110" spans="1:7" x14ac:dyDescent="0.25">
      <c r="A110" s="5"/>
      <c r="B110" s="14" t="s">
        <v>148</v>
      </c>
      <c r="C110" s="15" t="s">
        <v>149</v>
      </c>
      <c r="D110" s="14"/>
      <c r="E110" s="36"/>
      <c r="F110" s="36"/>
      <c r="G110" s="36"/>
    </row>
    <row r="111" spans="1:7" ht="54" x14ac:dyDescent="0.25">
      <c r="A111" s="5"/>
      <c r="B111" s="16" t="s">
        <v>150</v>
      </c>
      <c r="C111" s="19" t="s">
        <v>151</v>
      </c>
      <c r="D111" s="16" t="s">
        <v>27</v>
      </c>
      <c r="E111" s="27">
        <v>1</v>
      </c>
      <c r="F111" s="22"/>
      <c r="G111" s="27">
        <f t="shared" ref="G111:G113" si="9">+ROUND(E111*F111,2)</f>
        <v>0</v>
      </c>
    </row>
    <row r="112" spans="1:7" ht="54" x14ac:dyDescent="0.25">
      <c r="A112" s="5"/>
      <c r="B112" s="16" t="s">
        <v>152</v>
      </c>
      <c r="C112" s="19" t="s">
        <v>153</v>
      </c>
      <c r="D112" s="16" t="s">
        <v>27</v>
      </c>
      <c r="E112" s="27">
        <v>1</v>
      </c>
      <c r="F112" s="22"/>
      <c r="G112" s="27">
        <f t="shared" si="9"/>
        <v>0</v>
      </c>
    </row>
    <row r="113" spans="1:7" ht="54" x14ac:dyDescent="0.25">
      <c r="A113" s="5"/>
      <c r="B113" s="16" t="s">
        <v>154</v>
      </c>
      <c r="C113" s="19" t="s">
        <v>155</v>
      </c>
      <c r="D113" s="16" t="s">
        <v>27</v>
      </c>
      <c r="E113" s="27">
        <v>1</v>
      </c>
      <c r="F113" s="22"/>
      <c r="G113" s="27">
        <f t="shared" si="9"/>
        <v>0</v>
      </c>
    </row>
    <row r="114" spans="1:7" x14ac:dyDescent="0.25">
      <c r="A114" s="5"/>
      <c r="B114" s="30"/>
      <c r="C114" s="30"/>
      <c r="D114" s="30"/>
      <c r="E114" s="33"/>
      <c r="F114" s="35" t="s">
        <v>40</v>
      </c>
      <c r="G114" s="32">
        <f>ROUND(SUM(G104:G113),2)</f>
        <v>0</v>
      </c>
    </row>
    <row r="115" spans="1:7" x14ac:dyDescent="0.25">
      <c r="A115" s="5"/>
      <c r="B115" s="30"/>
      <c r="C115" s="30"/>
      <c r="D115" s="30"/>
      <c r="E115" s="33"/>
      <c r="F115" s="33"/>
      <c r="G115" s="33"/>
    </row>
    <row r="116" spans="1:7" x14ac:dyDescent="0.25">
      <c r="A116" s="5"/>
      <c r="B116" s="14" t="s">
        <v>156</v>
      </c>
      <c r="C116" s="15" t="s">
        <v>157</v>
      </c>
      <c r="D116" s="14"/>
      <c r="E116" s="36"/>
      <c r="F116" s="36"/>
      <c r="G116" s="36"/>
    </row>
    <row r="117" spans="1:7" x14ac:dyDescent="0.25">
      <c r="A117" s="5"/>
      <c r="B117" s="16" t="s">
        <v>158</v>
      </c>
      <c r="C117" s="19" t="s">
        <v>159</v>
      </c>
      <c r="D117" s="16" t="s">
        <v>27</v>
      </c>
      <c r="E117" s="27">
        <v>1</v>
      </c>
      <c r="F117" s="25"/>
      <c r="G117" s="27">
        <f t="shared" ref="G117:G125" si="10">+ROUND(E117*F117,2)</f>
        <v>0</v>
      </c>
    </row>
    <row r="118" spans="1:7" ht="27" x14ac:dyDescent="0.25">
      <c r="A118" s="5"/>
      <c r="B118" s="16" t="s">
        <v>160</v>
      </c>
      <c r="C118" s="19" t="s">
        <v>161</v>
      </c>
      <c r="D118" s="16" t="s">
        <v>27</v>
      </c>
      <c r="E118" s="27">
        <v>1</v>
      </c>
      <c r="F118" s="25"/>
      <c r="G118" s="27">
        <f t="shared" si="10"/>
        <v>0</v>
      </c>
    </row>
    <row r="119" spans="1:7" ht="40.5" x14ac:dyDescent="0.25">
      <c r="A119" s="5"/>
      <c r="B119" s="16" t="s">
        <v>162</v>
      </c>
      <c r="C119" s="19" t="s">
        <v>163</v>
      </c>
      <c r="D119" s="16" t="s">
        <v>27</v>
      </c>
      <c r="E119" s="27">
        <v>13</v>
      </c>
      <c r="F119" s="25"/>
      <c r="G119" s="27">
        <f t="shared" si="10"/>
        <v>0</v>
      </c>
    </row>
    <row r="120" spans="1:7" ht="54" x14ac:dyDescent="0.25">
      <c r="A120" s="5"/>
      <c r="B120" s="16" t="s">
        <v>164</v>
      </c>
      <c r="C120" s="19" t="s">
        <v>165</v>
      </c>
      <c r="D120" s="16" t="s">
        <v>27</v>
      </c>
      <c r="E120" s="27">
        <v>2</v>
      </c>
      <c r="F120" s="25"/>
      <c r="G120" s="27">
        <f t="shared" si="10"/>
        <v>0</v>
      </c>
    </row>
    <row r="121" spans="1:7" ht="54" x14ac:dyDescent="0.25">
      <c r="A121" s="5"/>
      <c r="B121" s="16" t="s">
        <v>166</v>
      </c>
      <c r="C121" s="19" t="s">
        <v>167</v>
      </c>
      <c r="D121" s="16" t="s">
        <v>27</v>
      </c>
      <c r="E121" s="27">
        <v>3</v>
      </c>
      <c r="F121" s="25"/>
      <c r="G121" s="27">
        <f t="shared" si="10"/>
        <v>0</v>
      </c>
    </row>
    <row r="122" spans="1:7" ht="54" x14ac:dyDescent="0.25">
      <c r="A122" s="5"/>
      <c r="B122" s="16" t="s">
        <v>168</v>
      </c>
      <c r="C122" s="19" t="s">
        <v>169</v>
      </c>
      <c r="D122" s="16" t="s">
        <v>27</v>
      </c>
      <c r="E122" s="27">
        <v>2</v>
      </c>
      <c r="F122" s="25"/>
      <c r="G122" s="27">
        <f t="shared" si="10"/>
        <v>0</v>
      </c>
    </row>
    <row r="123" spans="1:7" ht="67.5" x14ac:dyDescent="0.25">
      <c r="A123" s="5"/>
      <c r="B123" s="16" t="s">
        <v>170</v>
      </c>
      <c r="C123" s="17" t="s">
        <v>171</v>
      </c>
      <c r="D123" s="16" t="s">
        <v>27</v>
      </c>
      <c r="E123" s="27">
        <v>9</v>
      </c>
      <c r="F123" s="25"/>
      <c r="G123" s="27">
        <f t="shared" si="10"/>
        <v>0</v>
      </c>
    </row>
    <row r="124" spans="1:7" ht="67.5" x14ac:dyDescent="0.25">
      <c r="A124" s="5"/>
      <c r="B124" s="16" t="s">
        <v>172</v>
      </c>
      <c r="C124" s="17" t="s">
        <v>173</v>
      </c>
      <c r="D124" s="18" t="s">
        <v>27</v>
      </c>
      <c r="E124" s="32">
        <v>1</v>
      </c>
      <c r="F124" s="22"/>
      <c r="G124" s="27">
        <f t="shared" si="10"/>
        <v>0</v>
      </c>
    </row>
    <row r="125" spans="1:7" ht="40.5" x14ac:dyDescent="0.25">
      <c r="A125" s="5"/>
      <c r="B125" s="16" t="s">
        <v>174</v>
      </c>
      <c r="C125" s="19" t="s">
        <v>175</v>
      </c>
      <c r="D125" s="16" t="s">
        <v>27</v>
      </c>
      <c r="E125" s="27">
        <v>1</v>
      </c>
      <c r="F125" s="25"/>
      <c r="G125" s="27">
        <f t="shared" si="10"/>
        <v>0</v>
      </c>
    </row>
    <row r="126" spans="1:7" x14ac:dyDescent="0.25">
      <c r="A126" s="5"/>
      <c r="B126" s="30"/>
      <c r="C126" s="30"/>
      <c r="D126" s="30"/>
      <c r="E126" s="33"/>
      <c r="F126" s="35" t="s">
        <v>40</v>
      </c>
      <c r="G126" s="32">
        <f>ROUND(SUM(G117:G125),2)</f>
        <v>0</v>
      </c>
    </row>
    <row r="127" spans="1:7" x14ac:dyDescent="0.25">
      <c r="A127" s="5"/>
      <c r="B127" s="30"/>
      <c r="C127" s="30"/>
      <c r="D127" s="30"/>
      <c r="E127" s="33"/>
      <c r="F127" s="33"/>
      <c r="G127" s="33"/>
    </row>
    <row r="128" spans="1:7" x14ac:dyDescent="0.25">
      <c r="A128" s="5"/>
      <c r="B128" s="14" t="s">
        <v>176</v>
      </c>
      <c r="C128" s="15" t="s">
        <v>177</v>
      </c>
      <c r="D128" s="14"/>
      <c r="E128" s="36"/>
      <c r="F128" s="36"/>
      <c r="G128" s="36"/>
    </row>
    <row r="129" spans="1:7" x14ac:dyDescent="0.25">
      <c r="A129" s="5"/>
      <c r="B129" s="16" t="s">
        <v>178</v>
      </c>
      <c r="C129" s="19" t="s">
        <v>179</v>
      </c>
      <c r="D129" s="16" t="s">
        <v>17</v>
      </c>
      <c r="E129" s="27">
        <v>91.07</v>
      </c>
      <c r="F129" s="25"/>
      <c r="G129" s="27">
        <f>+ROUND(E129*F129,2)</f>
        <v>0</v>
      </c>
    </row>
    <row r="130" spans="1:7" x14ac:dyDescent="0.25">
      <c r="A130" s="5"/>
      <c r="B130" s="30"/>
      <c r="C130" s="30"/>
      <c r="D130" s="30"/>
      <c r="E130" s="33"/>
      <c r="F130" s="35" t="s">
        <v>40</v>
      </c>
      <c r="G130" s="32">
        <f>ROUND(SUM(G129),2)</f>
        <v>0</v>
      </c>
    </row>
    <row r="131" spans="1:7" x14ac:dyDescent="0.25">
      <c r="A131" s="5"/>
      <c r="B131" s="30"/>
      <c r="C131" s="30"/>
      <c r="D131" s="30"/>
      <c r="E131" s="33"/>
      <c r="F131" s="33"/>
      <c r="G131" s="33"/>
    </row>
    <row r="132" spans="1:7" x14ac:dyDescent="0.25">
      <c r="A132" s="5"/>
      <c r="B132" s="30"/>
      <c r="C132" s="41" t="s">
        <v>180</v>
      </c>
      <c r="D132" s="41"/>
      <c r="E132" s="41"/>
      <c r="F132" s="27" t="s">
        <v>181</v>
      </c>
      <c r="G132" s="36">
        <f>ROUND(SUM(G21:G131)/2,2)</f>
        <v>0</v>
      </c>
    </row>
    <row r="133" spans="1:7" ht="28.9" customHeight="1" x14ac:dyDescent="0.25">
      <c r="A133" s="5"/>
      <c r="B133" s="30"/>
      <c r="C133" s="20" t="s">
        <v>182</v>
      </c>
      <c r="D133" s="20" t="s">
        <v>183</v>
      </c>
      <c r="E133" s="20"/>
      <c r="F133" s="25"/>
      <c r="G133" s="27">
        <f>+ROUND(G132*F133,2)</f>
        <v>0</v>
      </c>
    </row>
    <row r="134" spans="1:7" x14ac:dyDescent="0.25">
      <c r="A134" s="5"/>
      <c r="B134" s="30"/>
      <c r="C134" s="20"/>
      <c r="D134" s="20" t="s">
        <v>184</v>
      </c>
      <c r="E134" s="20"/>
      <c r="F134" s="25"/>
      <c r="G134" s="27">
        <f>+ROUND(G132*F134,2)</f>
        <v>0</v>
      </c>
    </row>
    <row r="135" spans="1:7" x14ac:dyDescent="0.25">
      <c r="A135" s="5"/>
      <c r="B135" s="30"/>
      <c r="C135" s="20"/>
      <c r="D135" s="20" t="s">
        <v>185</v>
      </c>
      <c r="E135" s="20"/>
      <c r="F135" s="25"/>
      <c r="G135" s="27">
        <f>+ROUND(G132*F135,2)</f>
        <v>0</v>
      </c>
    </row>
    <row r="136" spans="1:7" ht="26.45" customHeight="1" x14ac:dyDescent="0.25">
      <c r="A136" s="5"/>
      <c r="B136" s="30"/>
      <c r="C136" s="21"/>
      <c r="D136" s="20" t="s">
        <v>186</v>
      </c>
      <c r="E136" s="20"/>
      <c r="F136" s="25"/>
      <c r="G136" s="27">
        <f>+ROUND(G135*F136,2)</f>
        <v>0</v>
      </c>
    </row>
    <row r="137" spans="1:7" x14ac:dyDescent="0.25">
      <c r="A137" s="5"/>
      <c r="B137" s="42"/>
      <c r="C137" s="43" t="s">
        <v>187</v>
      </c>
      <c r="D137" s="43"/>
      <c r="E137" s="43"/>
      <c r="F137" s="27" t="s">
        <v>181</v>
      </c>
      <c r="G137" s="36">
        <f>SUM(G132:G136)</f>
        <v>0</v>
      </c>
    </row>
    <row r="140" spans="1:7" ht="30" customHeight="1" x14ac:dyDescent="0.25">
      <c r="B140" s="28" t="s">
        <v>191</v>
      </c>
      <c r="C140" s="28"/>
      <c r="D140" s="28"/>
      <c r="E140" s="28"/>
      <c r="F140" s="28"/>
      <c r="G140" s="28"/>
    </row>
    <row r="141" spans="1:7" ht="21" customHeight="1" x14ac:dyDescent="0.25">
      <c r="B141" s="28" t="s">
        <v>192</v>
      </c>
      <c r="C141" s="28"/>
      <c r="D141" s="28"/>
      <c r="E141" s="28"/>
      <c r="F141" s="28"/>
      <c r="G141" s="28"/>
    </row>
    <row r="142" spans="1:7" x14ac:dyDescent="0.25">
      <c r="B142" s="28" t="s">
        <v>193</v>
      </c>
      <c r="C142" s="28"/>
      <c r="D142" s="28"/>
      <c r="E142" s="28"/>
      <c r="F142" s="28"/>
      <c r="G142" s="28"/>
    </row>
    <row r="143" spans="1:7" ht="40.9" customHeight="1" x14ac:dyDescent="0.25">
      <c r="B143" s="28" t="s">
        <v>201</v>
      </c>
      <c r="C143" s="28"/>
      <c r="D143" s="28"/>
      <c r="E143" s="28"/>
      <c r="F143" s="28"/>
      <c r="G143" s="28"/>
    </row>
    <row r="144" spans="1:7" x14ac:dyDescent="0.25">
      <c r="B144" s="11"/>
      <c r="C144" s="11"/>
      <c r="D144" s="11"/>
      <c r="E144" s="45"/>
      <c r="F144" s="24"/>
      <c r="G144" s="45"/>
    </row>
    <row r="145" spans="2:7" ht="61.9" customHeight="1" x14ac:dyDescent="0.25">
      <c r="B145" s="28" t="s">
        <v>194</v>
      </c>
      <c r="C145" s="28"/>
      <c r="D145" s="28"/>
      <c r="E145" s="28"/>
      <c r="F145" s="28"/>
      <c r="G145" s="28"/>
    </row>
    <row r="146" spans="2:7" x14ac:dyDescent="0.25">
      <c r="B146" s="11"/>
      <c r="C146" s="11"/>
      <c r="D146" s="11"/>
      <c r="E146" s="45"/>
      <c r="F146" s="24"/>
      <c r="G146" s="45"/>
    </row>
    <row r="147" spans="2:7" x14ac:dyDescent="0.25">
      <c r="B147" s="28" t="s">
        <v>195</v>
      </c>
      <c r="C147" s="28"/>
      <c r="D147" s="28"/>
      <c r="E147" s="28"/>
      <c r="F147" s="28"/>
      <c r="G147" s="28"/>
    </row>
    <row r="148" spans="2:7" x14ac:dyDescent="0.25">
      <c r="B148" s="11"/>
      <c r="C148" s="11"/>
      <c r="D148" s="11"/>
      <c r="E148" s="45"/>
      <c r="F148" s="24"/>
      <c r="G148" s="45"/>
    </row>
    <row r="149" spans="2:7" ht="40.15" customHeight="1" x14ac:dyDescent="0.25">
      <c r="B149" s="28" t="s">
        <v>196</v>
      </c>
      <c r="C149" s="28"/>
      <c r="D149" s="28"/>
      <c r="E149" s="28"/>
      <c r="F149" s="28"/>
      <c r="G149" s="28"/>
    </row>
    <row r="150" spans="2:7" x14ac:dyDescent="0.25">
      <c r="B150" s="11"/>
      <c r="C150" s="11"/>
      <c r="D150" s="11"/>
      <c r="E150" s="45"/>
      <c r="F150" s="24"/>
      <c r="G150" s="45"/>
    </row>
    <row r="151" spans="2:7" x14ac:dyDescent="0.25">
      <c r="B151" s="28" t="s">
        <v>197</v>
      </c>
      <c r="C151" s="28"/>
      <c r="D151" s="28"/>
      <c r="E151" s="28"/>
      <c r="F151" s="28"/>
      <c r="G151" s="28"/>
    </row>
    <row r="152" spans="2:7" x14ac:dyDescent="0.25">
      <c r="B152" s="7"/>
      <c r="C152" s="7"/>
      <c r="D152" s="7"/>
      <c r="E152" s="46"/>
      <c r="F152" s="26"/>
      <c r="G152" s="46"/>
    </row>
    <row r="153" spans="2:7" x14ac:dyDescent="0.25">
      <c r="B153" s="7"/>
      <c r="C153" s="7"/>
      <c r="D153" s="7"/>
      <c r="E153" s="46"/>
      <c r="F153" s="26"/>
      <c r="G153" s="46"/>
    </row>
    <row r="154" spans="2:7" x14ac:dyDescent="0.25">
      <c r="B154" s="7"/>
      <c r="C154" s="7"/>
      <c r="D154" s="7"/>
      <c r="E154" s="46"/>
      <c r="F154" s="26"/>
      <c r="G154" s="46"/>
    </row>
    <row r="156" spans="2:7" x14ac:dyDescent="0.25">
      <c r="B156" s="6" t="s">
        <v>198</v>
      </c>
      <c r="C156" s="6"/>
      <c r="D156" s="6"/>
      <c r="E156" s="6"/>
      <c r="F156" s="6"/>
      <c r="G156" s="6"/>
    </row>
    <row r="157" spans="2:7" x14ac:dyDescent="0.25">
      <c r="B157" s="6" t="s">
        <v>199</v>
      </c>
      <c r="C157" s="6"/>
      <c r="D157" s="6"/>
      <c r="E157" s="6"/>
      <c r="F157" s="6"/>
      <c r="G157" s="6"/>
    </row>
    <row r="158" spans="2:7" x14ac:dyDescent="0.25">
      <c r="B158" s="6" t="s">
        <v>200</v>
      </c>
      <c r="C158" s="6"/>
      <c r="D158" s="6"/>
      <c r="E158" s="6"/>
      <c r="F158" s="6"/>
      <c r="G158" s="6"/>
    </row>
  </sheetData>
  <mergeCells count="23">
    <mergeCell ref="A2:H2"/>
    <mergeCell ref="A3:H3"/>
    <mergeCell ref="A6:H6"/>
    <mergeCell ref="B143:G143"/>
    <mergeCell ref="B5:F5"/>
    <mergeCell ref="B17:G17"/>
    <mergeCell ref="C132:E132"/>
    <mergeCell ref="C133:C135"/>
    <mergeCell ref="D133:E133"/>
    <mergeCell ref="D134:E134"/>
    <mergeCell ref="D135:E135"/>
    <mergeCell ref="D136:E136"/>
    <mergeCell ref="C137:E137"/>
    <mergeCell ref="B140:G140"/>
    <mergeCell ref="B141:G141"/>
    <mergeCell ref="B142:G142"/>
    <mergeCell ref="B158:G158"/>
    <mergeCell ref="B145:G145"/>
    <mergeCell ref="B147:G147"/>
    <mergeCell ref="B149:G149"/>
    <mergeCell ref="B151:G151"/>
    <mergeCell ref="B156:G156"/>
    <mergeCell ref="B157:G157"/>
  </mergeCells>
  <pageMargins left="0.7" right="0.7" top="0.75" bottom="0.75" header="0.3" footer="0.3"/>
  <pageSetup scale="61" orientation="portrait" horizontalDpi="360" verticalDpi="360" r:id="rId1"/>
  <rowBreaks count="5" manualBreakCount="5">
    <brk id="37" max="7" man="1"/>
    <brk id="65" max="7" man="1"/>
    <brk id="90" max="7" man="1"/>
    <brk id="114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2022-12-12T20:09:47Z</dcterms:modified>
</cp:coreProperties>
</file>