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8_{ED097B0E-86EE-2849-B53E-97B6C48B7BF6}" xr6:coauthVersionLast="47" xr6:coauthVersionMax="47" xr10:uidLastSave="{00000000-0000-0000-0000-000000000000}"/>
  <bookViews>
    <workbookView xWindow="-120" yWindow="-120" windowWidth="20730" windowHeight="11040" xr2:uid="{00000000-000D-0000-FFFF-FFFF00000000}"/>
  </bookViews>
  <sheets>
    <sheet name="Hoja1" sheetId="1" r:id="rId1"/>
  </sheets>
  <definedNames>
    <definedName name="_xlnm.Print_Area" localSheetId="0">Hoja1!$A$1:$H$131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9" i="1" l="1"/>
  <c r="G60" i="1"/>
  <c r="G61" i="1"/>
  <c r="G50" i="1"/>
  <c r="G51" i="1"/>
  <c r="G52" i="1"/>
  <c r="G53" i="1"/>
  <c r="G54" i="1"/>
  <c r="G55" i="1"/>
  <c r="G56" i="1"/>
  <c r="G57" i="1"/>
  <c r="G29" i="1"/>
  <c r="G30" i="1"/>
  <c r="G31" i="1"/>
  <c r="G33" i="1"/>
  <c r="G34" i="1"/>
  <c r="G35" i="1"/>
  <c r="G36" i="1"/>
  <c r="G37" i="1"/>
  <c r="G39" i="1"/>
  <c r="G40" i="1"/>
  <c r="G41" i="1"/>
  <c r="G42" i="1"/>
  <c r="G43" i="1"/>
  <c r="G44" i="1"/>
  <c r="G45" i="1"/>
  <c r="G46" i="1"/>
  <c r="G47" i="1"/>
  <c r="G48" i="1"/>
  <c r="G20" i="1"/>
  <c r="G21" i="1"/>
  <c r="G22" i="1"/>
  <c r="G23" i="1"/>
  <c r="G24" i="1"/>
  <c r="G25" i="1"/>
  <c r="G26" i="1"/>
  <c r="G27" i="1"/>
  <c r="G75" i="1"/>
  <c r="G70" i="1"/>
  <c r="G71" i="1"/>
  <c r="G72" i="1"/>
  <c r="G73" i="1"/>
  <c r="G74" i="1"/>
  <c r="G64" i="1"/>
  <c r="G65" i="1"/>
  <c r="G66" i="1"/>
  <c r="G63" i="1"/>
  <c r="G67" i="1"/>
  <c r="G68" i="1"/>
  <c r="G69" i="1"/>
  <c r="G76" i="1"/>
  <c r="G78" i="1"/>
  <c r="G82" i="1"/>
  <c r="G86" i="1"/>
  <c r="G81" i="1"/>
  <c r="G80" i="1"/>
  <c r="G85" i="1"/>
  <c r="G87" i="1"/>
</calcChain>
</file>

<file path=xl/sharedStrings.xml><?xml version="1.0" encoding="utf-8"?>
<sst xmlns="http://schemas.openxmlformats.org/spreadsheetml/2006/main" count="140" uniqueCount="93">
  <si>
    <t>SECCIÓN III</t>
  </si>
  <si>
    <t>FORMATO DE OFERTA</t>
  </si>
  <si>
    <t>Los comentarios entre corchetes [] y en letra cursiva proporcionan orientación a los Oferentes para la preparación de su oferta y no deberán aparecer en la misma.</t>
  </si>
  <si>
    <t xml:space="preserve">Señores
</t>
  </si>
  <si>
    <t>UNIVERSIDAD DE NARIÑO</t>
  </si>
  <si>
    <t xml:space="preserve">CIUDADELA UNIVERSITARIA TOROBAJO
</t>
  </si>
  <si>
    <t>PASTO-NARIÑO</t>
  </si>
  <si>
    <t>Estimados señores</t>
  </si>
  <si>
    <t>ITEM</t>
  </si>
  <si>
    <t>UNIDAD</t>
  </si>
  <si>
    <t>CANTIDAD</t>
  </si>
  <si>
    <t>M2</t>
  </si>
  <si>
    <t>IMPREVISTOS</t>
  </si>
  <si>
    <r>
      <rPr>
        <b/>
        <sz val="11"/>
        <color theme="1"/>
        <rFont val="Calibri"/>
        <family val="2"/>
        <scheme val="minor"/>
      </rPr>
      <t>NOTA 2:</t>
    </r>
    <r>
      <rPr>
        <sz val="11"/>
        <color theme="1"/>
        <rFont val="Calibri"/>
        <family val="2"/>
        <scheme val="minor"/>
      </rPr>
      <t xml:space="preserve"> Los valores aquí consignados se tomaran hasta dos decimales
</t>
    </r>
  </si>
  <si>
    <r>
      <rPr>
        <b/>
        <sz val="11"/>
        <color theme="1"/>
        <rFont val="Calibri"/>
        <family val="2"/>
        <scheme val="minor"/>
      </rPr>
      <t>NOTA 3:</t>
    </r>
    <r>
      <rPr>
        <sz val="11"/>
        <color theme="1"/>
        <rFont val="Calibri"/>
        <family val="2"/>
        <scheme val="minor"/>
      </rPr>
      <t xml:space="preserve"> Junto con este formato se debe anexar archivo del mismo en formato PDF</t>
    </r>
  </si>
  <si>
    <t xml:space="preserve">Certificamos que:
</t>
  </si>
  <si>
    <t>Los gastos que genere la ejecución de la obra correrán a cuenta del Contratista, y se realizaran en la Ciudad de Pasto.</t>
  </si>
  <si>
    <t>No presentamos ningún conflicto de interés.</t>
  </si>
  <si>
    <t xml:space="preserve">[Firma autorizada]
</t>
  </si>
  <si>
    <t xml:space="preserve">[Nombre y cargo del signatario] [Nombre de la firma] [Dirección)
</t>
  </si>
  <si>
    <t>(Teléfono)</t>
  </si>
  <si>
    <t>Fecha: [día] de [mes] de [año]</t>
  </si>
  <si>
    <t>DESCRIPCION</t>
  </si>
  <si>
    <t>VR. UNITARIO</t>
  </si>
  <si>
    <t>VR. TOTAL</t>
  </si>
  <si>
    <t>EQUIPOS</t>
  </si>
  <si>
    <t>UN</t>
  </si>
  <si>
    <t xml:space="preserve"> Arranque; Balanceo  y Puesta en funcionamiento de todo el sistema de ventilación </t>
  </si>
  <si>
    <t>TOTAL CAPITULO</t>
  </si>
  <si>
    <t>DUCTOS Y REJILLAS</t>
  </si>
  <si>
    <t>Suministro e instalación de ductos fabricados en lámina galvanizada calibre 24 sin aislamiento térmico, para zona BSL-2, incluye perforación de muro, resane y sello del paso</t>
  </si>
  <si>
    <t>Difusores de suministro</t>
  </si>
  <si>
    <t>Suministro e instalación de rejilla difusora de suministro de 12" x 12"</t>
  </si>
  <si>
    <t>Suministro e instalación de rejilla difusora de suministro de 9" x 9"</t>
  </si>
  <si>
    <t>Suministro e instalación de rejilla difusora de suministro de 6" x 6"</t>
  </si>
  <si>
    <t>Suministro e instalación de rejilla difusora de suministro de 9" x 6"</t>
  </si>
  <si>
    <t>Suministro e instalación de rejilla difusora de suministro de 12" x 9"</t>
  </si>
  <si>
    <t>Rejillas de extracción</t>
  </si>
  <si>
    <t>Suministro e instalación de rejilla de extracción de 6" x 4"</t>
  </si>
  <si>
    <t>Suministro e instalación de rejilla de extracción de 6" x 6"</t>
  </si>
  <si>
    <t>Suministro e instalación de rejilla de extracción de 10" x 4"</t>
  </si>
  <si>
    <t>Suministro e instalación de rejilla de extracción de 10" x 10"</t>
  </si>
  <si>
    <t>Suministro e instalación de rejilla de extracción de 8" x 8"</t>
  </si>
  <si>
    <t>Suministro e instalación de rejilla de extracción de 12" x 4"</t>
  </si>
  <si>
    <t>Suministro e instalación de rejilla de extracción de 12" x 12"</t>
  </si>
  <si>
    <t>TABLEROS ELECTRICOS Y DE CONTROL</t>
  </si>
  <si>
    <t>Suministro e instalación de Tablero de control (TC-01), 220V/2F/60 Hz, para zona BSL-3</t>
  </si>
  <si>
    <t>Suministro e instalación de transmisor diferencial de presión, con señal de 4-20 mA, para las áreas</t>
  </si>
  <si>
    <t>Suministro e instalación de Suiche diferencial de presión para filtros</t>
  </si>
  <si>
    <t>GLB.</t>
  </si>
  <si>
    <t>SISTEMA ESCLUSA PARA 6 PUERTAS</t>
  </si>
  <si>
    <t>PUERTAS ESPECIALES CERTIFICADAS</t>
  </si>
  <si>
    <t>ADMINISTRACION INCLUYE IMPUESTOS</t>
  </si>
  <si>
    <t>UTILIDADES</t>
  </si>
  <si>
    <t>PLAN DE MANEJO AMBIENTAL</t>
  </si>
  <si>
    <t>Suministro, instalación y puesta en marcha de Unidad de aire acondicionado tipo mini-split tipo inverter, capacidad de enfriamiento 24.000 BTU/hora, tipo muro para el área de neveras, incluye tubería de cobre, aislamiento, refrigerante, soporteria y línea de drenaje, incluye conexión eléctrica para su funcionamiento</t>
  </si>
  <si>
    <t>Suministro e instalación de Lámparas tipo Indut-30 germicidas, incluye conexión eléctrica.</t>
  </si>
  <si>
    <t>PUERTA P1: Suministro, transporte e instalación de puerta batiente manual metálica en lámina CR calibre 18, incluye marco en el mismo material del panel de la hoja, barra antipánico, pintura electrostática color a definir, control de acceso de huella y clave solo para ingresar. Dimensiones de vano obra 1200 x 2100 mm.  Según especificaciones técnicas</t>
  </si>
  <si>
    <t>PUERTA P4: Suministro, transporte e instalación de puerta batiente manual metálica en lámina CR calibre 18, incluye marco en el mismo material del panel de la hoja, cerradura de manija, pintura electrostática color a definir. Dimensiones de vano obra 700 x 2300 mm.  Según especificaciones técnicas</t>
  </si>
  <si>
    <t>PUERTA P3:  Suministro, transporte e instalación de puerta batiente manual metálica corta fuego, en en lámina CR calibre 18, incluye marco en el mismo material del panel de la hoja, barra anti pánico, control de acceso de huella y clave solo para entrar, brazo aéreo, pintura electrostática color a definir. Dimensiones de vano obra 1200 x 2300 mm.  Según especificaciones técnicas</t>
  </si>
  <si>
    <t>PUERTA P11: Suministro, transporte e instalación de puerta corredera Automática, de una hoja en Panel Laminado Antibacteriano HPL. Hoja de 45 mm de espesor, densidad 70 Kg/m3. Acabado con tablero por ambas caras de espesor total 2 x 1,08 mm, recubierto de HPL con cantos de hoja en PVC color negro. Junta perimetral en EPDM densidad 1,28 g/cm3, dureza 55 shores auto extinguible. Bisagras en acero inoxidable. Cerco de 110 x 135 x 60 mm en acero inoxidable. Dimensiones de vano obra 1100 x 2300 mm.  Hermeticidad certificada para puertas de una hoja en salas con diferencia de presión positiva y negativa Clase 4 Según norma UNE EN 12207 y Clase 6 Según norma UNE EN 12426. Sellado hermético a 4 lados de la hoja. Visor de 400 x 400 mm enrasado transparente. Operador AG 90/200 hermético. Fotocélula emisor y receptor en el eje de paso, para seguridad en el caso de obstáculo. Pulsador de codo en acero inoxidable o libre de contacto (interno y externo). Según especificaciones técnicas</t>
  </si>
  <si>
    <t>PUERTA P15: Suministro, transporte e instalación de puerta corredera Automática, de una hoja en Panel Laminado Antibacteriano HPL. Hoja de 45 mm de espesor, densidad 70 Kg/m3. Acabado con tablero por ambas caras de espesor total 2 x 1,08 mm, recubierto de HPL con cantos de hoja en PVC color negro. Junta perimetral en EPDM densidad 1,28 g/cm3, dureza 55 shores auto extinguible. Dimensiones de vano obra 1100 x 2300 mm. Hermeticidad certificada para puertas de una hoja en salas con diferencia de presión positiva y negativa Clase 4 Según norma UNE EN 12207 y Clase 6 Según norma UNE EN 12426. Sellado hermético a 4 lados de la hoja. Visor de 400 x 400 mm enrasado transparente. Operador AG 90/200 hermético. Fotocélula emisor y receptor en el eje de paso, para seguridad en el caso de obstáculo. Pulsador de codo en acero inoxidable o libre de contacto (interno y externo). Según especificaciones técnicas</t>
  </si>
  <si>
    <t>(a) TOTAL COSTOS DIRECTOS</t>
  </si>
  <si>
    <t>(b) TOTAL COSTOS INDIRECTOS</t>
  </si>
  <si>
    <t>(c) IVA SOBRE UTILIDAD</t>
  </si>
  <si>
    <t xml:space="preserve">(a+b+c) TOTAL COSTOS </t>
  </si>
  <si>
    <t>SISTEMA ESCLUSA ENTRE PUERTAS P5, P6 Y P15: Sistema esclusa entre una puerta batiente manual de una hoja, una puerta batiente automática de una hoja y una puerta corredera automática de una hoja. Pulsador de emergencia para anulación del sistema.</t>
  </si>
  <si>
    <t>El monto total de nuestra Oferta asciende a [monto total en palabras ]([monto total en cifras ]). Esta Oferta será obligatoria para (oferentes) hasta cuarenta y cinco (45) días hábiles contados a partir de la fecha límite de presentación de cotizaciones.</t>
  </si>
  <si>
    <t>Luego de haber examinado los documentos adjuntos a su carta de solicitud de oferta, para el proceso mencionado en el asunto, presento oferta económica para  la “CONSTRUCCIÓN, SUMINISTRO E INSTALACIÓN DEL SISTEMA DE AIRE ACONDICIONADO, VENTILACIÓN HVAC, INCLUYENDO SU SISTEMA ELÉCTRICO, ASÍ COMO PUERTAS ESPECIALES Y SISTEMAS DE ESCLUSA, PARA EL LABORATORIO DE BIOLOGÍA MOLECULAR DE LA UNIVERSIDAD DE NARIÑO- SEDE TOROBAJO- PASTO”., de acuerdo con las Especificaciones Técnicas, los  términos y condiciones de la solicitud, de la siguiente manera:</t>
  </si>
  <si>
    <t>Suministro, instalación y puesta en marcha de Unidad condensadora UCA-01  3 TR refrigerante 410 ecológico, 220V/1ph/60 Hz, incluye tubería de refrigeración con su aislamiento, para zona BSL-3, incluye conexión eléctrica para su funcionamiento</t>
  </si>
  <si>
    <t>Suministro e instalación de ductos fabricados en lámina galvanizada calibre 24 y aislados térmicamente para suministro de aire, para zona BSL-3, incluye perforación de muro, resane y sello del paso</t>
  </si>
  <si>
    <t>Suministro e instalación de ductos fabricados en lámina galvanizada calibre 24 sin aislamiento térmico, para extracción de aire para zona BSL-3, incluye perforación de muro, resane y sello del paso</t>
  </si>
  <si>
    <t xml:space="preserve">Suministro e instalación de Caja para filtros HEPA en la descarga del aire extraído, Fabricación Nacional incluye filtro HEPA  </t>
  </si>
  <si>
    <t>Suministro e instalación de Tablero eléctrico (TE-01) 220v-  trifásico 6 circuitos, con espacio para totalizador , tablero en lámina Cold Rolled, calibre 16, con pintura electrostática de acabado, encerramiento NEMA 1, del tipo de sobreponer, cerrado totalmente por todos sus lados, incluyendo su parte inferior, con puerta para acceso frontal, con manija y cerradura  (incluye marquilla acrílica de identificación del tablero y señalización Retie) para zona BSL-3</t>
  </si>
  <si>
    <t>Suministro e instalación de Tablero eléctrico (TE-02) 220v-  trifásico 4 circuitos, con espacio para totalizador , tablero en lámina Cold Rolled, calibre 16, con pintura electrostática de acabado, encerramiento NEMA 1, del tipo de sobreponer, cerrado totalmente por todos sus lados, incluyendo su parte inferior, con puerta para acceso frontal, con manija y cerradura  (incluye marquilla acrílica de identificación del tablero y señalización Retie) para zona BSL-2</t>
  </si>
  <si>
    <t>Suministro e instalación de Sensor de temperatura, Pt 100, de 3 hilos, con conexión roscada NPT, rango de temperatura 0° - 100°C.</t>
  </si>
  <si>
    <t>Suministro, Instalación y configuración del sistema de control con PLC, incluye cableado y tuberías, herramientas, y todos los elementos que se requiere para su correcto funcionamiento.</t>
  </si>
  <si>
    <t>SISTEMA ESCLUSA ENTRE PUERTAS P7, P10 Y P11: Sistema esclusa entre una puerta corredera automática de una hoja, entre una puerta batiente automática,  y entre una puerta corredera automática de una hoja. Pulsador de emergencia para anulación del sistema.</t>
  </si>
  <si>
    <t>PUERTA P5: Suministro, transporte e instalación de puerta batiente Automática, de una hoja en Panel Laminado Antibacteriano HPL,Hoja de 45 mm de espesor, densidad 70 Kg/m3. Acabado con tablero por ambas caras de espesor total 2 x 1,08 mm, recubierto de HPL con cantos de hoja en PVC color negro. Junta perimetral en EPDM densidad 1,28 g/cm3, dureza 55 shores auto extinguible. Dimensiones de vano obra 1200 x 2300 mm. Sellado hermético a 4 lados de la hoja. Operador batiente AGB-81.1 con brazo o guía. Pulsador de codo en acero inoxidable o libre de contacto (interno y externo). Según especificaciones técnicas</t>
  </si>
  <si>
    <t>PUERTA P6: Suministro, transporte e instalación de puerta batiente Automática, de una hoja en Panel Laminado Antibacteriano HPL,Hoja de 45 mm de espesor, densidad 70 Kg/m3. Acabado con tablero por ambas caras de espesor total 2 x 1,08 mm, recubierto de HPL con cantos de hoja en PVC color negro. Junta perimetral en EPDM densidad 1,28 g/cm3, dureza 55 shores auto extinguible. Dimensiones de vano obra 950 x 2300 mm. Sellado hermético a 4 lados de la hoja. Operador batiente AGB-81.1 con brazo o guía. Pulsador de codo en acero inoxidable o libre de contacto (interno y externo). Según especificaciones técnicas</t>
  </si>
  <si>
    <t>PUERTA P7: Suministro, transporte e instalación de puerta batiente Automática, de una hoja en Panel Laminado Antibacteriano HPL. Hoja de 45 mm de espesor, densidad 70 Kg/m3. Acabado con tablero por ambas caras de espesor total 2 x 1,08 mm, recubierto de HPL con cantos de hoja en PVC color negro. Junta perimetral en EPDM densidad 1,28 g/cm3, dureza 55 shores auto extinguible. Dimensiones de vano obra 1100 x 2300 mm. Sellado hermético a 4 lados de la hoja. Operador batiente AGB-81.1 con brazo o guía. Pulsador de codo en acero inoxidable o libre de contacto (interno y externo).  Según especificaciones técnicas</t>
  </si>
  <si>
    <t>PUERTA P8 y P9: Suministro, transporte e instalación de puerta batiente manual en vidrio de 10 mm templado incoloro. Es una hoja y un módulo fijo. Incluye herrajes y accesorios en acero inoxidable para su instalación (chapetas, topes, manijas, bisagras), brazo aéreo, perfiles de aluminio para dintel y demás materiales necesarios para su buen funcionamiento. Dimensiones de vano de la obra (800 +600 ) x 2300 mm.  Según especificaciones técnicas</t>
  </si>
  <si>
    <t>PUERTA P10:  Suministro, transporte e instalación de puerta batiente Automática, de una hoja en Panel Laminado Antibacteriano HPL, Hoja de 45 mm de espesor, densidad 70 Kg/m3. Acabado con tablero por ambas caras de espesor total 2 x 1,08 mm, recubierto de HPL con cantos de hoja en PVC color negro. Junta perimetral en EPDM densidad 1,28 g/cm3, dureza 55 shores auto extinguible. Dimensiones de vano obra 1100 x 2300 mm. Hermeticidad certificada para puertas de una hoja en salas con diferencia de presión positiva y negativa Clase 4 Según norma UNE EN 12207. Sellado hermético a 4 lados de la hoja. Operador batiente AGB-81.1 con brazo o guía. Pulsador de codo en acero inoxidable o libre de contacto (interno y externo). Según especificaciones técnicas</t>
  </si>
  <si>
    <t>PUERTAS P12, P13, P14 y P17: Suministro, transporte e instalación de puerta corredera apertura manual en vidrio de 10 mm templado incoloro. Incluye herrajes y accesorios todos en acero inoxidable (tubo de 1" para riel superior, cerradura, manija, topes, guía de piso) y en general todo lo necesario para su correcta instalación y buen funcionamiento. Dimensiones de vano obra 860 x 2100 mm. y 900 x 2100 mm. Según especificaciones técnicas</t>
  </si>
  <si>
    <t>PUERTA P16: Suministro, transporte e instalación de puerta corredera apertura manual en vidrio de 10 mm templado incoloro. Incluye herrajes y accesorios todos en acero inoxidable (tubo de 1" para riel superior, cerradura, manija, topes, guía de piso) y en general todo lo necesario para su correcta instalación y buen funcionamiento. Dimensiones de vano obra 1100 x 2300 mm, Según especificaciones técnicas</t>
  </si>
  <si>
    <t>PUERTA P20:  Suministro, transporte e instalación de puerta batiente manual en vidrio de 8 mm templado incoloro enmarcada en perfiles de aluminio ALN 1102 BM, ALN 435 BM y marco en tubular con aleta en aluminio BM para el vano. Incluye manija, topes, bisagras, cerradura y demás accesorios para su correcta instalación y buen funcionamiento. Dimensiones del vano 900 x 2300 mm.  Según especificaciones técnicas</t>
  </si>
  <si>
    <r>
      <rPr>
        <b/>
        <sz val="11"/>
        <color theme="1"/>
        <rFont val="Calibri"/>
        <family val="2"/>
        <scheme val="minor"/>
      </rPr>
      <t xml:space="preserve">NOTA 4: </t>
    </r>
    <r>
      <rPr>
        <sz val="11"/>
        <color theme="1"/>
        <rFont val="Calibri"/>
        <family val="2"/>
        <scheme val="minor"/>
      </rPr>
      <t>El porcentaje del AUI no puede superar el 21 %, así mismo, no se podrá ofertar imprevistos del 0%, so pena de rechazo de la oferta.</t>
    </r>
  </si>
  <si>
    <t>Suministro, instalación y puesta en marcha de Unidad de suministro UMA-01  (unidad manejadora de aire -01) 832 CFM/2,0 HP/3,5" c.a., con capacidad de enfriamiento de 36000 btu/hora con compartimientos para filtros 35%-65% antes del ventilador y 95% después del mismo tipo doble pared para su fácil limpieza para zona BSL-3, incluye conexión eléctrica para su funcionamiento</t>
  </si>
  <si>
    <t>Suministro, instalación y puesta en marcha de Unidad de extracción UEX-01 / UEX-02, 571 CFM / 2HP / 3,0" c.a, para zona BSL-3, incluye conexión eléctrica para su funcionamiento</t>
  </si>
  <si>
    <t>Suministro, instalación y puesta en marcha de unidad de ventilación ( UV-01) / 644 CFM / 1,0" c.a. con filtro 35% y 65% 1,0 HP/220V/3F/60Hz, para zona BSL-2, incluye conexión eléctrica para su funcionamiento</t>
  </si>
  <si>
    <t>Suministro, instalación y puesta en marcha de Unidad de extracción (UEX-03) /680 CFM/ 07" ca, 0,75 hp/220v/3f/60hz, para zona BSL-2, incluye conexión eléctrica para su funcionamiento</t>
  </si>
  <si>
    <r>
      <rPr>
        <b/>
        <sz val="11"/>
        <color theme="1"/>
        <rFont val="Calibri"/>
        <family val="2"/>
        <scheme val="minor"/>
      </rPr>
      <t>NOTA 1:</t>
    </r>
    <r>
      <rPr>
        <sz val="11"/>
        <color theme="1"/>
        <rFont val="Calibri"/>
        <family val="2"/>
        <scheme val="minor"/>
      </rPr>
      <t xml:space="preserve"> Sólo se deben diligenciar las columnas “Vr Unitario, AUI, Plan manejo ambiental. </t>
    </r>
  </si>
  <si>
    <t>Asunto: N° de Solicitud: 006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</si>
</sst>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Red]\-&quot;$&quot;\ #,##0"/>
    <numFmt numFmtId="165" formatCode="_-&quot;$&quot;\ * #,##0.00_-;\-&quot;$&quot;\ * #,##0.00_-;_-&quot;$&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entury Gothic"/>
      <family val="2"/>
    </font>
    <font>
      <sz val="10"/>
      <color theme="1"/>
      <name val="Century Gothic"/>
      <family val="2"/>
    </font>
    <font>
      <b/>
      <sz val="10"/>
      <color rgb="FF000000"/>
      <name val="Century Gothic"/>
      <family val="2"/>
    </font>
    <font>
      <sz val="10"/>
      <color rgb="FF000000"/>
      <name val="Century Gothic"/>
      <family val="2"/>
    </font>
    <font>
      <sz val="11"/>
      <color theme="1"/>
      <name val="Calibri"/>
      <family val="2"/>
    </font>
    <font>
      <sz val="10"/>
      <color theme="1"/>
      <name val="Calibri"/>
      <family val="2"/>
      <scheme val="minor"/>
    </font>
    <font>
      <i/>
      <sz val="11"/>
      <color theme="1"/>
      <name val="Calibri"/>
      <family val="2"/>
      <scheme val="minor"/>
    </font>
    <font>
      <sz val="9"/>
      <color theme="1"/>
      <name val="Arial"/>
      <family val="2"/>
    </font>
    <font>
      <sz val="9"/>
      <color theme="1"/>
      <name val="Calibri"/>
      <family val="2"/>
      <scheme val="minor"/>
    </font>
    <font>
      <sz val="10"/>
      <name val="Century Gothic"/>
      <family val="2"/>
    </font>
    <font>
      <sz val="11"/>
      <name val="Calibri"/>
      <family val="2"/>
      <scheme val="minor"/>
    </font>
    <font>
      <b/>
      <sz val="8"/>
      <color rgb="FF000000"/>
      <name val="Century Gothic"/>
      <family val="2"/>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xf numFmtId="9" fontId="1" fillId="0" borderId="0" applyFont="0" applyFill="0" applyBorder="0" applyAlignment="0" applyProtection="0"/>
    <xf numFmtId="165" fontId="1" fillId="0" borderId="0" applyFont="0" applyFill="0" applyBorder="0" applyAlignment="0" applyProtection="0"/>
  </cellStyleXfs>
  <cellXfs count="87">
    <xf numFmtId="0" fontId="0" fillId="0" borderId="0" xfId="0"/>
    <xf numFmtId="0" fontId="0" fillId="0" borderId="0" xfId="0" applyProtection="1">
      <protection locked="0"/>
    </xf>
    <xf numFmtId="0" fontId="0" fillId="0" borderId="0" xfId="0" applyAlignment="1" applyProtection="1">
      <alignment horizontal="center"/>
      <protection locked="0"/>
    </xf>
    <xf numFmtId="0" fontId="8" fillId="0" borderId="0" xfId="0" applyFont="1" applyProtection="1">
      <protection locked="0"/>
    </xf>
    <xf numFmtId="0" fontId="6"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164" fontId="6"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protection locked="0"/>
    </xf>
    <xf numFmtId="164" fontId="4"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vertical="center"/>
      <protection locked="0"/>
    </xf>
    <xf numFmtId="0" fontId="5" fillId="0" borderId="1" xfId="0" applyFont="1" applyBorder="1" applyAlignment="1" applyProtection="1">
      <alignment horizontal="center" vertical="center" wrapText="1"/>
      <protection locked="0"/>
    </xf>
    <xf numFmtId="0" fontId="4" fillId="2" borderId="1" xfId="0" applyFont="1" applyFill="1" applyBorder="1" applyAlignment="1" applyProtection="1">
      <alignment vertical="center"/>
      <protection locked="0"/>
    </xf>
    <xf numFmtId="9" fontId="10" fillId="0" borderId="1" xfId="2" applyFont="1" applyBorder="1" applyAlignment="1" applyProtection="1">
      <alignment horizontal="center" vertical="center"/>
      <protection locked="0"/>
    </xf>
    <xf numFmtId="0" fontId="11" fillId="0" borderId="0" xfId="0" applyFont="1" applyProtection="1">
      <protection locked="0"/>
    </xf>
    <xf numFmtId="9" fontId="10" fillId="0" borderId="1" xfId="2"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9" fontId="10" fillId="2" borderId="1" xfId="2"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right" vertical="center" wrapText="1"/>
      <protection locked="0"/>
    </xf>
    <xf numFmtId="0" fontId="0" fillId="0" borderId="0" xfId="0" applyAlignment="1" applyProtection="1">
      <alignment horizontal="center" vertical="top" wrapText="1"/>
      <protection locked="0"/>
    </xf>
    <xf numFmtId="0" fontId="0" fillId="0" borderId="0" xfId="0" applyAlignment="1" applyProtection="1">
      <alignment horizontal="left" vertical="top" wrapText="1"/>
      <protection locked="0"/>
    </xf>
    <xf numFmtId="0" fontId="2" fillId="0" borderId="0" xfId="0" applyFont="1" applyAlignment="1" applyProtection="1">
      <alignment horizontal="left"/>
    </xf>
    <xf numFmtId="0" fontId="0" fillId="0" borderId="0" xfId="0" applyProtection="1"/>
    <xf numFmtId="0" fontId="0" fillId="0" borderId="0" xfId="0" applyAlignment="1" applyProtection="1">
      <alignment horizontal="left"/>
    </xf>
    <xf numFmtId="0" fontId="0" fillId="0" borderId="0" xfId="0" applyAlignment="1" applyProtection="1">
      <alignment horizontal="center"/>
    </xf>
    <xf numFmtId="0" fontId="14"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1" xfId="0" applyFont="1" applyBorder="1"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12" fillId="0" borderId="1" xfId="0" applyFont="1" applyBorder="1" applyAlignment="1" applyProtection="1">
      <alignment horizontal="center" vertical="center" wrapText="1"/>
    </xf>
    <xf numFmtId="0" fontId="12" fillId="0" borderId="1" xfId="0" applyFont="1" applyBorder="1" applyAlignment="1" applyProtection="1">
      <alignment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vertical="center" wrapText="1"/>
    </xf>
    <xf numFmtId="0" fontId="3" fillId="0" borderId="1" xfId="0" applyFont="1" applyBorder="1" applyAlignment="1" applyProtection="1">
      <alignment vertical="center" wrapText="1"/>
    </xf>
    <xf numFmtId="0" fontId="5" fillId="0" borderId="1" xfId="0" applyFont="1" applyBorder="1" applyAlignment="1" applyProtection="1">
      <alignment horizontal="center" vertical="center" wrapText="1"/>
    </xf>
    <xf numFmtId="0" fontId="6" fillId="0" borderId="1" xfId="0" applyFont="1" applyBorder="1" applyAlignment="1" applyProtection="1">
      <alignment vertical="center" wrapText="1"/>
    </xf>
    <xf numFmtId="0" fontId="7" fillId="0" borderId="1" xfId="0" applyFont="1" applyBorder="1" applyAlignment="1" applyProtection="1">
      <alignment horizontal="center" vertical="center" wrapText="1"/>
    </xf>
    <xf numFmtId="165" fontId="6" fillId="0" borderId="1" xfId="3" applyFont="1" applyBorder="1" applyAlignment="1" applyProtection="1">
      <alignment horizontal="right" vertical="center" wrapText="1"/>
    </xf>
    <xf numFmtId="165" fontId="6" fillId="0" borderId="1" xfId="3" applyFont="1" applyBorder="1" applyAlignment="1" applyProtection="1">
      <alignment horizontal="right" vertical="center" wrapText="1" indent="1"/>
    </xf>
    <xf numFmtId="165" fontId="6" fillId="0" borderId="1" xfId="3" applyFont="1" applyBorder="1" applyAlignment="1" applyProtection="1">
      <alignment horizontal="right" vertical="center" wrapText="1" indent="3"/>
    </xf>
    <xf numFmtId="165" fontId="4" fillId="2" borderId="1" xfId="3" applyFont="1" applyFill="1" applyBorder="1" applyAlignment="1" applyProtection="1">
      <alignment horizontal="right" vertical="center" wrapText="1"/>
    </xf>
    <xf numFmtId="165" fontId="4" fillId="0" borderId="1" xfId="3" applyFont="1" applyBorder="1" applyAlignment="1" applyProtection="1">
      <alignment horizontal="right" vertical="center" wrapText="1"/>
      <protection locked="0"/>
    </xf>
    <xf numFmtId="165" fontId="6" fillId="2" borderId="1" xfId="3" applyFont="1" applyFill="1" applyBorder="1" applyAlignment="1" applyProtection="1">
      <alignment horizontal="right" vertical="center" wrapText="1"/>
    </xf>
    <xf numFmtId="165" fontId="6" fillId="2" borderId="1" xfId="3" applyFont="1" applyFill="1" applyBorder="1" applyAlignment="1" applyProtection="1">
      <alignment horizontal="right" vertical="center" wrapText="1" indent="3"/>
    </xf>
    <xf numFmtId="165" fontId="1" fillId="0" borderId="0" xfId="3" applyFont="1" applyAlignment="1" applyProtection="1">
      <alignment horizontal="right"/>
      <protection locked="0"/>
    </xf>
    <xf numFmtId="165" fontId="1" fillId="0" borderId="0" xfId="3" applyFont="1" applyAlignment="1" applyProtection="1">
      <alignment horizontal="right"/>
    </xf>
    <xf numFmtId="165" fontId="1" fillId="0" borderId="1" xfId="3" applyFont="1" applyBorder="1" applyAlignment="1" applyProtection="1">
      <alignment horizontal="right" vertical="center" wrapText="1"/>
    </xf>
    <xf numFmtId="165" fontId="1" fillId="0" borderId="1" xfId="3" applyFont="1" applyBorder="1" applyAlignment="1" applyProtection="1">
      <alignment horizontal="right" vertical="center" wrapText="1"/>
      <protection locked="0"/>
    </xf>
    <xf numFmtId="165" fontId="1" fillId="0" borderId="0" xfId="3" applyFont="1" applyAlignment="1" applyProtection="1">
      <alignment horizontal="right" vertical="top" wrapText="1"/>
      <protection locked="0"/>
    </xf>
    <xf numFmtId="165" fontId="14" fillId="0" borderId="1" xfId="3" applyFont="1" applyBorder="1" applyAlignment="1" applyProtection="1">
      <alignment horizontal="center" vertical="center" wrapText="1"/>
    </xf>
    <xf numFmtId="0" fontId="0" fillId="0" borderId="0" xfId="0" applyAlignment="1" applyProtection="1">
      <alignment horizontal="left" vertical="top" wrapText="1"/>
      <protection locked="0"/>
    </xf>
    <xf numFmtId="0" fontId="0" fillId="0" borderId="0" xfId="0" applyAlignment="1" applyProtection="1">
      <alignment horizontal="left" vertical="top" wrapText="1"/>
    </xf>
    <xf numFmtId="0" fontId="2" fillId="0" borderId="0" xfId="0" applyFont="1" applyAlignment="1" applyProtection="1">
      <alignment horizontal="center" vertical="center"/>
    </xf>
    <xf numFmtId="0" fontId="9"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cellXfs>
  <cellStyles count="4">
    <cellStyle name="Moneda" xfId="3" builtinId="4"/>
    <cellStyle name="Normal" xfId="0" builtinId="0"/>
    <cellStyle name="Normal 7"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08"/>
  <sheetViews>
    <sheetView tabSelected="1" view="pageBreakPreview" zoomScale="70" zoomScaleNormal="70" zoomScaleSheetLayoutView="70" workbookViewId="0">
      <selection activeCell="C103" sqref="C103"/>
    </sheetView>
  </sheetViews>
  <sheetFormatPr defaultColWidth="8.875" defaultRowHeight="15" x14ac:dyDescent="0.2"/>
  <cols>
    <col min="1" max="1" width="8.875" style="1"/>
    <col min="2" max="2" width="8.203125" style="2" customWidth="1"/>
    <col min="3" max="3" width="38.47265625" style="1" customWidth="1"/>
    <col min="4" max="4" width="6.859375" style="1" customWidth="1"/>
    <col min="5" max="5" width="10.22265625" style="1" customWidth="1"/>
    <col min="6" max="6" width="14.390625" style="1" customWidth="1"/>
    <col min="7" max="7" width="19.1015625" style="49" customWidth="1"/>
    <col min="8" max="16384" width="8.875" style="1"/>
  </cols>
  <sheetData>
    <row r="2" spans="2:7" x14ac:dyDescent="0.2">
      <c r="B2" s="57" t="s">
        <v>0</v>
      </c>
      <c r="C2" s="57"/>
      <c r="D2" s="57"/>
      <c r="E2" s="57"/>
      <c r="F2" s="57"/>
      <c r="G2" s="57"/>
    </row>
    <row r="3" spans="2:7" x14ac:dyDescent="0.2">
      <c r="B3" s="57" t="s">
        <v>1</v>
      </c>
      <c r="C3" s="57"/>
      <c r="D3" s="57"/>
      <c r="E3" s="57"/>
      <c r="F3" s="57"/>
      <c r="G3" s="57"/>
    </row>
    <row r="4" spans="2:7" x14ac:dyDescent="0.2">
      <c r="B4" s="57"/>
      <c r="C4" s="57"/>
      <c r="D4" s="57"/>
      <c r="E4" s="57"/>
      <c r="F4" s="57"/>
      <c r="G4" s="57"/>
    </row>
    <row r="5" spans="2:7" ht="41.25" customHeight="1" x14ac:dyDescent="0.2">
      <c r="B5" s="58" t="s">
        <v>2</v>
      </c>
      <c r="C5" s="58"/>
      <c r="D5" s="58"/>
      <c r="E5" s="58"/>
      <c r="F5" s="58"/>
      <c r="G5" s="58"/>
    </row>
    <row r="6" spans="2:7" x14ac:dyDescent="0.2">
      <c r="E6" s="1" t="s">
        <v>21</v>
      </c>
    </row>
    <row r="7" spans="2:7" x14ac:dyDescent="0.2">
      <c r="B7" s="23" t="s">
        <v>3</v>
      </c>
      <c r="C7" s="24"/>
      <c r="D7" s="24"/>
      <c r="E7" s="24"/>
      <c r="F7" s="24"/>
      <c r="G7" s="50"/>
    </row>
    <row r="8" spans="2:7" x14ac:dyDescent="0.2">
      <c r="B8" s="23" t="s">
        <v>4</v>
      </c>
      <c r="C8" s="24"/>
      <c r="D8" s="24"/>
      <c r="E8" s="24"/>
      <c r="F8" s="24"/>
      <c r="G8" s="50"/>
    </row>
    <row r="9" spans="2:7" ht="14.45" customHeight="1" x14ac:dyDescent="0.2">
      <c r="B9" s="23" t="s">
        <v>5</v>
      </c>
      <c r="C9" s="24"/>
      <c r="D9" s="24"/>
      <c r="E9" s="24"/>
      <c r="F9" s="24"/>
      <c r="G9" s="50"/>
    </row>
    <row r="10" spans="2:7" x14ac:dyDescent="0.2">
      <c r="B10" s="25" t="s">
        <v>6</v>
      </c>
      <c r="C10" s="24"/>
      <c r="D10" s="24"/>
      <c r="E10" s="24"/>
      <c r="F10" s="24"/>
      <c r="G10" s="50"/>
    </row>
    <row r="11" spans="2:7" x14ac:dyDescent="0.2">
      <c r="B11" s="25"/>
      <c r="C11" s="24"/>
      <c r="D11" s="24"/>
      <c r="E11" s="24"/>
      <c r="F11" s="24"/>
      <c r="G11" s="50"/>
    </row>
    <row r="12" spans="2:7" x14ac:dyDescent="0.2">
      <c r="B12" s="23" t="s">
        <v>92</v>
      </c>
      <c r="C12" s="24"/>
      <c r="D12" s="24"/>
      <c r="E12" s="24"/>
      <c r="F12" s="24"/>
      <c r="G12" s="50"/>
    </row>
    <row r="13" spans="2:7" x14ac:dyDescent="0.2">
      <c r="B13" s="25"/>
      <c r="C13" s="24"/>
      <c r="D13" s="24"/>
      <c r="E13" s="24"/>
      <c r="F13" s="24"/>
      <c r="G13" s="50"/>
    </row>
    <row r="14" spans="2:7" x14ac:dyDescent="0.2">
      <c r="B14" s="25" t="s">
        <v>7</v>
      </c>
      <c r="C14" s="24"/>
      <c r="D14" s="24"/>
      <c r="E14" s="24"/>
      <c r="F14" s="24"/>
      <c r="G14" s="50"/>
    </row>
    <row r="15" spans="2:7" x14ac:dyDescent="0.2">
      <c r="B15" s="26"/>
      <c r="C15" s="24"/>
      <c r="D15" s="24"/>
      <c r="E15" s="24"/>
      <c r="F15" s="24"/>
      <c r="G15" s="50"/>
    </row>
    <row r="16" spans="2:7" ht="117.75" customHeight="1" x14ac:dyDescent="0.2">
      <c r="B16" s="59" t="s">
        <v>68</v>
      </c>
      <c r="C16" s="59"/>
      <c r="D16" s="59"/>
      <c r="E16" s="59"/>
      <c r="F16" s="59"/>
      <c r="G16" s="59"/>
    </row>
    <row r="18" spans="2:7" s="3" customFormat="1" ht="14.25" x14ac:dyDescent="0.2">
      <c r="B18" s="27" t="s">
        <v>8</v>
      </c>
      <c r="C18" s="27" t="s">
        <v>22</v>
      </c>
      <c r="D18" s="27" t="s">
        <v>9</v>
      </c>
      <c r="E18" s="27" t="s">
        <v>10</v>
      </c>
      <c r="F18" s="27" t="s">
        <v>23</v>
      </c>
      <c r="G18" s="54" t="s">
        <v>24</v>
      </c>
    </row>
    <row r="19" spans="2:7" x14ac:dyDescent="0.2">
      <c r="B19" s="28">
        <v>1</v>
      </c>
      <c r="C19" s="29" t="s">
        <v>25</v>
      </c>
      <c r="D19" s="28"/>
      <c r="E19" s="28"/>
      <c r="F19" s="4"/>
      <c r="G19" s="42"/>
    </row>
    <row r="20" spans="2:7" ht="156" customHeight="1" x14ac:dyDescent="0.2">
      <c r="B20" s="28">
        <v>1.01</v>
      </c>
      <c r="C20" s="30" t="s">
        <v>87</v>
      </c>
      <c r="D20" s="28" t="s">
        <v>26</v>
      </c>
      <c r="E20" s="28">
        <v>1</v>
      </c>
      <c r="F20" s="4"/>
      <c r="G20" s="42">
        <f>+ROUND(E20*F20,2)</f>
        <v>0</v>
      </c>
    </row>
    <row r="21" spans="2:7" ht="114" customHeight="1" x14ac:dyDescent="0.2">
      <c r="B21" s="28">
        <v>1.02</v>
      </c>
      <c r="C21" s="30" t="s">
        <v>69</v>
      </c>
      <c r="D21" s="28" t="s">
        <v>26</v>
      </c>
      <c r="E21" s="28">
        <v>1</v>
      </c>
      <c r="F21" s="4"/>
      <c r="G21" s="42">
        <f t="shared" ref="G21:G26" si="0">+ROUND(E21*F21,2)</f>
        <v>0</v>
      </c>
    </row>
    <row r="22" spans="2:7" ht="81" customHeight="1" x14ac:dyDescent="0.2">
      <c r="B22" s="28">
        <v>1.03</v>
      </c>
      <c r="C22" s="30" t="s">
        <v>88</v>
      </c>
      <c r="D22" s="28" t="s">
        <v>26</v>
      </c>
      <c r="E22" s="28">
        <v>2</v>
      </c>
      <c r="F22" s="6"/>
      <c r="G22" s="42">
        <f t="shared" si="0"/>
        <v>0</v>
      </c>
    </row>
    <row r="23" spans="2:7" ht="91.5" customHeight="1" x14ac:dyDescent="0.2">
      <c r="B23" s="28">
        <v>1.04</v>
      </c>
      <c r="C23" s="30" t="s">
        <v>89</v>
      </c>
      <c r="D23" s="28" t="s">
        <v>26</v>
      </c>
      <c r="E23" s="28">
        <v>1</v>
      </c>
      <c r="F23" s="6"/>
      <c r="G23" s="42">
        <f t="shared" si="0"/>
        <v>0</v>
      </c>
    </row>
    <row r="24" spans="2:7" ht="86.25" customHeight="1" x14ac:dyDescent="0.2">
      <c r="B24" s="28">
        <v>1.05</v>
      </c>
      <c r="C24" s="30" t="s">
        <v>90</v>
      </c>
      <c r="D24" s="28" t="s">
        <v>26</v>
      </c>
      <c r="E24" s="28">
        <v>1</v>
      </c>
      <c r="F24" s="6"/>
      <c r="G24" s="42">
        <f t="shared" si="0"/>
        <v>0</v>
      </c>
    </row>
    <row r="25" spans="2:7" ht="96.75" x14ac:dyDescent="0.2">
      <c r="B25" s="28">
        <v>1.06</v>
      </c>
      <c r="C25" s="30" t="s">
        <v>55</v>
      </c>
      <c r="D25" s="31" t="s">
        <v>26</v>
      </c>
      <c r="E25" s="31">
        <v>1</v>
      </c>
      <c r="F25" s="6"/>
      <c r="G25" s="42">
        <f t="shared" si="0"/>
        <v>0</v>
      </c>
    </row>
    <row r="26" spans="2:7" ht="49.5" customHeight="1" x14ac:dyDescent="0.2">
      <c r="B26" s="28">
        <v>1.07</v>
      </c>
      <c r="C26" s="30" t="s">
        <v>27</v>
      </c>
      <c r="D26" s="31" t="s">
        <v>49</v>
      </c>
      <c r="E26" s="31">
        <v>1</v>
      </c>
      <c r="F26" s="6"/>
      <c r="G26" s="42">
        <f t="shared" si="0"/>
        <v>0</v>
      </c>
    </row>
    <row r="27" spans="2:7" ht="15" customHeight="1" x14ac:dyDescent="0.2">
      <c r="B27" s="63" t="s">
        <v>28</v>
      </c>
      <c r="C27" s="64"/>
      <c r="D27" s="64"/>
      <c r="E27" s="64"/>
      <c r="F27" s="65"/>
      <c r="G27" s="43">
        <f>ROUND(SUM(G20:G26),2)</f>
        <v>0</v>
      </c>
    </row>
    <row r="28" spans="2:7" x14ac:dyDescent="0.2">
      <c r="B28" s="4">
        <v>2</v>
      </c>
      <c r="C28" s="8" t="s">
        <v>29</v>
      </c>
      <c r="D28" s="7"/>
      <c r="E28" s="7"/>
      <c r="F28" s="6"/>
      <c r="G28" s="44"/>
    </row>
    <row r="29" spans="2:7" ht="88.5" customHeight="1" x14ac:dyDescent="0.2">
      <c r="B29" s="28">
        <v>2.0099999999999998</v>
      </c>
      <c r="C29" s="30" t="s">
        <v>70</v>
      </c>
      <c r="D29" s="31" t="s">
        <v>11</v>
      </c>
      <c r="E29" s="31">
        <v>36</v>
      </c>
      <c r="F29" s="6"/>
      <c r="G29" s="42">
        <f t="shared" ref="G29:G47" si="1">+ROUND(E29*F29,2)</f>
        <v>0</v>
      </c>
    </row>
    <row r="30" spans="2:7" ht="72.75" x14ac:dyDescent="0.2">
      <c r="B30" s="28">
        <v>2.02</v>
      </c>
      <c r="C30" s="30" t="s">
        <v>71</v>
      </c>
      <c r="D30" s="31" t="s">
        <v>11</v>
      </c>
      <c r="E30" s="31">
        <v>30</v>
      </c>
      <c r="F30" s="6"/>
      <c r="G30" s="42">
        <f t="shared" si="1"/>
        <v>0</v>
      </c>
    </row>
    <row r="31" spans="2:7" ht="60.75" x14ac:dyDescent="0.2">
      <c r="B31" s="28">
        <v>2.0299999999999998</v>
      </c>
      <c r="C31" s="30" t="s">
        <v>30</v>
      </c>
      <c r="D31" s="31" t="s">
        <v>11</v>
      </c>
      <c r="E31" s="31">
        <v>50</v>
      </c>
      <c r="F31" s="6"/>
      <c r="G31" s="42">
        <f t="shared" si="1"/>
        <v>0</v>
      </c>
    </row>
    <row r="32" spans="2:7" x14ac:dyDescent="0.2">
      <c r="B32" s="28"/>
      <c r="C32" s="30" t="s">
        <v>31</v>
      </c>
      <c r="D32" s="31"/>
      <c r="E32" s="31"/>
      <c r="F32" s="6"/>
      <c r="G32" s="42"/>
    </row>
    <row r="33" spans="2:7" ht="25.5" x14ac:dyDescent="0.2">
      <c r="B33" s="28">
        <v>2.04</v>
      </c>
      <c r="C33" s="30" t="s">
        <v>32</v>
      </c>
      <c r="D33" s="31" t="s">
        <v>26</v>
      </c>
      <c r="E33" s="31">
        <v>3</v>
      </c>
      <c r="F33" s="6"/>
      <c r="G33" s="42">
        <f t="shared" si="1"/>
        <v>0</v>
      </c>
    </row>
    <row r="34" spans="2:7" ht="25.5" x14ac:dyDescent="0.2">
      <c r="B34" s="28">
        <v>2.0499999999999998</v>
      </c>
      <c r="C34" s="30" t="s">
        <v>33</v>
      </c>
      <c r="D34" s="31" t="s">
        <v>26</v>
      </c>
      <c r="E34" s="31">
        <v>3</v>
      </c>
      <c r="F34" s="6"/>
      <c r="G34" s="42">
        <f t="shared" si="1"/>
        <v>0</v>
      </c>
    </row>
    <row r="35" spans="2:7" ht="25.5" x14ac:dyDescent="0.2">
      <c r="B35" s="28">
        <v>2.06</v>
      </c>
      <c r="C35" s="30" t="s">
        <v>34</v>
      </c>
      <c r="D35" s="31" t="s">
        <v>26</v>
      </c>
      <c r="E35" s="31">
        <v>5</v>
      </c>
      <c r="F35" s="6"/>
      <c r="G35" s="42">
        <f t="shared" si="1"/>
        <v>0</v>
      </c>
    </row>
    <row r="36" spans="2:7" ht="25.5" x14ac:dyDescent="0.2">
      <c r="B36" s="28">
        <v>2.0699999999999998</v>
      </c>
      <c r="C36" s="30" t="s">
        <v>35</v>
      </c>
      <c r="D36" s="31" t="s">
        <v>26</v>
      </c>
      <c r="E36" s="31">
        <v>2</v>
      </c>
      <c r="F36" s="6"/>
      <c r="G36" s="42">
        <f t="shared" si="1"/>
        <v>0</v>
      </c>
    </row>
    <row r="37" spans="2:7" ht="27.75" x14ac:dyDescent="0.2">
      <c r="B37" s="32">
        <v>2.08</v>
      </c>
      <c r="C37" s="33" t="s">
        <v>36</v>
      </c>
      <c r="D37" s="32" t="s">
        <v>26</v>
      </c>
      <c r="E37" s="32">
        <v>1</v>
      </c>
      <c r="F37" s="10"/>
      <c r="G37" s="42">
        <f t="shared" si="1"/>
        <v>0</v>
      </c>
    </row>
    <row r="38" spans="2:7" x14ac:dyDescent="0.2">
      <c r="B38" s="32"/>
      <c r="C38" s="33" t="s">
        <v>37</v>
      </c>
      <c r="D38" s="33"/>
      <c r="E38" s="33"/>
      <c r="F38" s="9"/>
      <c r="G38" s="42"/>
    </row>
    <row r="39" spans="2:7" ht="25.5" x14ac:dyDescent="0.2">
      <c r="B39" s="34">
        <v>2.09</v>
      </c>
      <c r="C39" s="35" t="s">
        <v>38</v>
      </c>
      <c r="D39" s="28" t="s">
        <v>26</v>
      </c>
      <c r="E39" s="28">
        <v>1</v>
      </c>
      <c r="F39" s="4"/>
      <c r="G39" s="42">
        <f t="shared" si="1"/>
        <v>0</v>
      </c>
    </row>
    <row r="40" spans="2:7" ht="27.75" x14ac:dyDescent="0.2">
      <c r="B40" s="36">
        <v>2.1</v>
      </c>
      <c r="C40" s="37" t="s">
        <v>39</v>
      </c>
      <c r="D40" s="32" t="s">
        <v>26</v>
      </c>
      <c r="E40" s="32">
        <v>5</v>
      </c>
      <c r="F40" s="9"/>
      <c r="G40" s="42">
        <f t="shared" si="1"/>
        <v>0</v>
      </c>
    </row>
    <row r="41" spans="2:7" ht="25.5" x14ac:dyDescent="0.2">
      <c r="B41" s="34">
        <v>2.11</v>
      </c>
      <c r="C41" s="35" t="s">
        <v>40</v>
      </c>
      <c r="D41" s="28" t="s">
        <v>26</v>
      </c>
      <c r="E41" s="28">
        <v>1</v>
      </c>
      <c r="F41" s="4"/>
      <c r="G41" s="42">
        <f t="shared" si="1"/>
        <v>0</v>
      </c>
    </row>
    <row r="42" spans="2:7" ht="25.5" x14ac:dyDescent="0.2">
      <c r="B42" s="34">
        <v>2.12</v>
      </c>
      <c r="C42" s="35" t="s">
        <v>41</v>
      </c>
      <c r="D42" s="31" t="s">
        <v>26</v>
      </c>
      <c r="E42" s="31">
        <v>2</v>
      </c>
      <c r="F42" s="11"/>
      <c r="G42" s="42">
        <f t="shared" si="1"/>
        <v>0</v>
      </c>
    </row>
    <row r="43" spans="2:7" ht="25.5" x14ac:dyDescent="0.2">
      <c r="B43" s="34">
        <v>2.13</v>
      </c>
      <c r="C43" s="35" t="s">
        <v>42</v>
      </c>
      <c r="D43" s="31" t="s">
        <v>26</v>
      </c>
      <c r="E43" s="31">
        <v>1</v>
      </c>
      <c r="F43" s="11"/>
      <c r="G43" s="42">
        <f t="shared" si="1"/>
        <v>0</v>
      </c>
    </row>
    <row r="44" spans="2:7" ht="25.5" x14ac:dyDescent="0.2">
      <c r="B44" s="34">
        <v>2.14</v>
      </c>
      <c r="C44" s="35" t="s">
        <v>43</v>
      </c>
      <c r="D44" s="31" t="s">
        <v>26</v>
      </c>
      <c r="E44" s="31">
        <v>1</v>
      </c>
      <c r="F44" s="11"/>
      <c r="G44" s="42">
        <f t="shared" si="1"/>
        <v>0</v>
      </c>
    </row>
    <row r="45" spans="2:7" ht="25.5" x14ac:dyDescent="0.2">
      <c r="B45" s="34">
        <v>2.15</v>
      </c>
      <c r="C45" s="35" t="s">
        <v>44</v>
      </c>
      <c r="D45" s="28" t="s">
        <v>26</v>
      </c>
      <c r="E45" s="28">
        <v>2</v>
      </c>
      <c r="F45" s="12"/>
      <c r="G45" s="42">
        <f t="shared" si="1"/>
        <v>0</v>
      </c>
    </row>
    <row r="46" spans="2:7" ht="71.25" customHeight="1" x14ac:dyDescent="0.2">
      <c r="B46" s="36">
        <v>2.16</v>
      </c>
      <c r="C46" s="37" t="s">
        <v>72</v>
      </c>
      <c r="D46" s="32" t="s">
        <v>26</v>
      </c>
      <c r="E46" s="32">
        <v>2</v>
      </c>
      <c r="F46" s="9"/>
      <c r="G46" s="42">
        <f t="shared" si="1"/>
        <v>0</v>
      </c>
    </row>
    <row r="47" spans="2:7" ht="37.5" x14ac:dyDescent="0.2">
      <c r="B47" s="34">
        <v>2.17</v>
      </c>
      <c r="C47" s="35" t="s">
        <v>56</v>
      </c>
      <c r="D47" s="28" t="s">
        <v>26</v>
      </c>
      <c r="E47" s="28">
        <v>2</v>
      </c>
      <c r="F47" s="13"/>
      <c r="G47" s="42">
        <f t="shared" si="1"/>
        <v>0</v>
      </c>
    </row>
    <row r="48" spans="2:7" ht="15.75" customHeight="1" x14ac:dyDescent="0.2">
      <c r="B48" s="84" t="s">
        <v>28</v>
      </c>
      <c r="C48" s="85"/>
      <c r="D48" s="85"/>
      <c r="E48" s="85"/>
      <c r="F48" s="86"/>
      <c r="G48" s="43">
        <f>ROUND(SUM(G29:G47),2)</f>
        <v>0</v>
      </c>
    </row>
    <row r="49" spans="2:7" ht="42" customHeight="1" x14ac:dyDescent="0.2">
      <c r="B49" s="28">
        <v>3</v>
      </c>
      <c r="C49" s="38" t="s">
        <v>45</v>
      </c>
      <c r="D49" s="31"/>
      <c r="E49" s="31"/>
      <c r="F49" s="11"/>
      <c r="G49" s="42"/>
    </row>
    <row r="50" spans="2:7" ht="144.75" x14ac:dyDescent="0.2">
      <c r="B50" s="34">
        <v>3.01</v>
      </c>
      <c r="C50" s="35" t="s">
        <v>73</v>
      </c>
      <c r="D50" s="31" t="s">
        <v>26</v>
      </c>
      <c r="E50" s="31">
        <v>1</v>
      </c>
      <c r="F50" s="11"/>
      <c r="G50" s="42">
        <f t="shared" ref="G50:G56" si="2">+ROUND(E50*F50,2)</f>
        <v>0</v>
      </c>
    </row>
    <row r="51" spans="2:7" ht="37.5" x14ac:dyDescent="0.2">
      <c r="B51" s="34">
        <v>3.02</v>
      </c>
      <c r="C51" s="35" t="s">
        <v>46</v>
      </c>
      <c r="D51" s="31" t="s">
        <v>26</v>
      </c>
      <c r="E51" s="31">
        <v>1</v>
      </c>
      <c r="F51" s="11"/>
      <c r="G51" s="42">
        <f t="shared" si="2"/>
        <v>0</v>
      </c>
    </row>
    <row r="52" spans="2:7" ht="173.25" customHeight="1" x14ac:dyDescent="0.2">
      <c r="B52" s="34">
        <v>3.03</v>
      </c>
      <c r="C52" s="35" t="s">
        <v>74</v>
      </c>
      <c r="D52" s="28" t="s">
        <v>26</v>
      </c>
      <c r="E52" s="28">
        <v>1</v>
      </c>
      <c r="F52" s="12"/>
      <c r="G52" s="42">
        <f t="shared" si="2"/>
        <v>0</v>
      </c>
    </row>
    <row r="53" spans="2:7" ht="57.75" customHeight="1" x14ac:dyDescent="0.2">
      <c r="B53" s="36">
        <v>3.04</v>
      </c>
      <c r="C53" s="37" t="s">
        <v>47</v>
      </c>
      <c r="D53" s="32" t="s">
        <v>26</v>
      </c>
      <c r="E53" s="32">
        <v>5</v>
      </c>
      <c r="F53" s="9"/>
      <c r="G53" s="42">
        <f t="shared" si="2"/>
        <v>0</v>
      </c>
    </row>
    <row r="54" spans="2:7" ht="38.25" customHeight="1" x14ac:dyDescent="0.2">
      <c r="B54" s="34">
        <v>3.05</v>
      </c>
      <c r="C54" s="35" t="s">
        <v>48</v>
      </c>
      <c r="D54" s="28" t="s">
        <v>26</v>
      </c>
      <c r="E54" s="28">
        <v>3</v>
      </c>
      <c r="F54" s="5"/>
      <c r="G54" s="42">
        <f t="shared" si="2"/>
        <v>0</v>
      </c>
    </row>
    <row r="55" spans="2:7" ht="49.5" x14ac:dyDescent="0.2">
      <c r="B55" s="34">
        <v>3.06</v>
      </c>
      <c r="C55" s="35" t="s">
        <v>75</v>
      </c>
      <c r="D55" s="31" t="s">
        <v>26</v>
      </c>
      <c r="E55" s="31">
        <v>1</v>
      </c>
      <c r="F55" s="11"/>
      <c r="G55" s="42">
        <f t="shared" si="2"/>
        <v>0</v>
      </c>
    </row>
    <row r="56" spans="2:7" ht="60.75" x14ac:dyDescent="0.2">
      <c r="B56" s="34">
        <v>3.07</v>
      </c>
      <c r="C56" s="35" t="s">
        <v>76</v>
      </c>
      <c r="D56" s="34" t="s">
        <v>49</v>
      </c>
      <c r="E56" s="34">
        <v>1</v>
      </c>
      <c r="F56" s="12"/>
      <c r="G56" s="42">
        <f t="shared" si="2"/>
        <v>0</v>
      </c>
    </row>
    <row r="57" spans="2:7" ht="16.5" customHeight="1" x14ac:dyDescent="0.2">
      <c r="B57" s="60" t="s">
        <v>28</v>
      </c>
      <c r="C57" s="61"/>
      <c r="D57" s="61"/>
      <c r="E57" s="61"/>
      <c r="F57" s="62"/>
      <c r="G57" s="43">
        <f>ROUND(SUM(G50:G56),2)</f>
        <v>0</v>
      </c>
    </row>
    <row r="58" spans="2:7" ht="48.75" customHeight="1" x14ac:dyDescent="0.2">
      <c r="B58" s="39">
        <v>4</v>
      </c>
      <c r="C58" s="29" t="s">
        <v>50</v>
      </c>
      <c r="D58" s="39"/>
      <c r="E58" s="39"/>
      <c r="F58" s="13"/>
      <c r="G58" s="42"/>
    </row>
    <row r="59" spans="2:7" ht="124.5" customHeight="1" x14ac:dyDescent="0.2">
      <c r="B59" s="31">
        <v>4.01</v>
      </c>
      <c r="C59" s="40" t="s">
        <v>66</v>
      </c>
      <c r="D59" s="28" t="s">
        <v>26</v>
      </c>
      <c r="E59" s="28">
        <v>1</v>
      </c>
      <c r="F59" s="6"/>
      <c r="G59" s="42">
        <f t="shared" ref="G59:G60" si="3">+ROUND(E59*F59,2)</f>
        <v>0</v>
      </c>
    </row>
    <row r="60" spans="2:7" ht="99" customHeight="1" x14ac:dyDescent="0.2">
      <c r="B60" s="31">
        <v>4.0199999999999996</v>
      </c>
      <c r="C60" s="40" t="s">
        <v>77</v>
      </c>
      <c r="D60" s="31" t="s">
        <v>26</v>
      </c>
      <c r="E60" s="31">
        <v>1</v>
      </c>
      <c r="F60" s="6"/>
      <c r="G60" s="42">
        <f t="shared" si="3"/>
        <v>0</v>
      </c>
    </row>
    <row r="61" spans="2:7" ht="20.25" customHeight="1" x14ac:dyDescent="0.2">
      <c r="B61" s="63" t="s">
        <v>28</v>
      </c>
      <c r="C61" s="64"/>
      <c r="D61" s="64"/>
      <c r="E61" s="64"/>
      <c r="F61" s="65"/>
      <c r="G61" s="43">
        <f>ROUND(SUM(G59:G60),2)</f>
        <v>0</v>
      </c>
    </row>
    <row r="62" spans="2:7" ht="25.5" customHeight="1" x14ac:dyDescent="0.2">
      <c r="B62" s="7">
        <v>5</v>
      </c>
      <c r="C62" s="8" t="s">
        <v>51</v>
      </c>
      <c r="D62" s="7"/>
      <c r="E62" s="7"/>
      <c r="F62" s="6"/>
      <c r="G62" s="42"/>
    </row>
    <row r="63" spans="2:7" ht="153" customHeight="1" x14ac:dyDescent="0.2">
      <c r="B63" s="31">
        <v>5.01</v>
      </c>
      <c r="C63" s="30" t="s">
        <v>57</v>
      </c>
      <c r="D63" s="31" t="s">
        <v>26</v>
      </c>
      <c r="E63" s="31">
        <v>1</v>
      </c>
      <c r="F63" s="11"/>
      <c r="G63" s="42">
        <f t="shared" ref="G63:G75" si="4">+ROUND(E63*F63,2)</f>
        <v>0</v>
      </c>
    </row>
    <row r="64" spans="2:7" ht="131.25" customHeight="1" x14ac:dyDescent="0.2">
      <c r="B64" s="31">
        <v>5.0199999999999996</v>
      </c>
      <c r="C64" s="30" t="s">
        <v>58</v>
      </c>
      <c r="D64" s="31" t="s">
        <v>26</v>
      </c>
      <c r="E64" s="41">
        <v>1</v>
      </c>
      <c r="F64" s="11"/>
      <c r="G64" s="42">
        <f t="shared" si="4"/>
        <v>0</v>
      </c>
    </row>
    <row r="65" spans="2:7" ht="155.25" customHeight="1" x14ac:dyDescent="0.2">
      <c r="B65" s="31">
        <v>5.03</v>
      </c>
      <c r="C65" s="30" t="s">
        <v>59</v>
      </c>
      <c r="D65" s="31" t="s">
        <v>26</v>
      </c>
      <c r="E65" s="31">
        <v>1</v>
      </c>
      <c r="F65" s="11"/>
      <c r="G65" s="42">
        <f t="shared" si="4"/>
        <v>0</v>
      </c>
    </row>
    <row r="66" spans="2:7" ht="272.25" customHeight="1" x14ac:dyDescent="0.2">
      <c r="B66" s="32">
        <v>5.04</v>
      </c>
      <c r="C66" s="33" t="s">
        <v>78</v>
      </c>
      <c r="D66" s="32" t="s">
        <v>26</v>
      </c>
      <c r="E66" s="32">
        <v>1</v>
      </c>
      <c r="F66" s="12"/>
      <c r="G66" s="42">
        <f t="shared" si="4"/>
        <v>0</v>
      </c>
    </row>
    <row r="67" spans="2:7" ht="276" customHeight="1" x14ac:dyDescent="0.2">
      <c r="B67" s="32">
        <v>5.05</v>
      </c>
      <c r="C67" s="33" t="s">
        <v>79</v>
      </c>
      <c r="D67" s="32" t="s">
        <v>26</v>
      </c>
      <c r="E67" s="32">
        <v>1</v>
      </c>
      <c r="F67" s="9"/>
      <c r="G67" s="42">
        <f t="shared" si="4"/>
        <v>0</v>
      </c>
    </row>
    <row r="68" spans="2:7" ht="234.75" customHeight="1" x14ac:dyDescent="0.2">
      <c r="B68" s="28">
        <v>5.0599999999999996</v>
      </c>
      <c r="C68" s="40" t="s">
        <v>80</v>
      </c>
      <c r="D68" s="28" t="s">
        <v>26</v>
      </c>
      <c r="E68" s="28">
        <v>1</v>
      </c>
      <c r="F68" s="5"/>
      <c r="G68" s="42">
        <f t="shared" si="4"/>
        <v>0</v>
      </c>
    </row>
    <row r="69" spans="2:7" ht="177" customHeight="1" x14ac:dyDescent="0.2">
      <c r="B69" s="31">
        <v>5.07</v>
      </c>
      <c r="C69" s="30" t="s">
        <v>81</v>
      </c>
      <c r="D69" s="31" t="s">
        <v>26</v>
      </c>
      <c r="E69" s="31">
        <v>2</v>
      </c>
      <c r="F69" s="11"/>
      <c r="G69" s="42">
        <f t="shared" si="4"/>
        <v>0</v>
      </c>
    </row>
    <row r="70" spans="2:7" ht="204" customHeight="1" x14ac:dyDescent="0.2">
      <c r="B70" s="31">
        <v>5.08</v>
      </c>
      <c r="C70" s="30" t="s">
        <v>82</v>
      </c>
      <c r="D70" s="31" t="s">
        <v>26</v>
      </c>
      <c r="E70" s="31">
        <v>1</v>
      </c>
      <c r="F70" s="11"/>
      <c r="G70" s="42">
        <f t="shared" si="4"/>
        <v>0</v>
      </c>
    </row>
    <row r="71" spans="2:7" ht="264" customHeight="1" x14ac:dyDescent="0.2">
      <c r="B71" s="31">
        <v>5.09</v>
      </c>
      <c r="C71" s="30" t="s">
        <v>60</v>
      </c>
      <c r="D71" s="31" t="s">
        <v>26</v>
      </c>
      <c r="E71" s="31">
        <v>1</v>
      </c>
      <c r="F71" s="11"/>
      <c r="G71" s="42">
        <f t="shared" si="4"/>
        <v>0</v>
      </c>
    </row>
    <row r="72" spans="2:7" ht="120" customHeight="1" x14ac:dyDescent="0.2">
      <c r="B72" s="31">
        <v>5.0999999999999996</v>
      </c>
      <c r="C72" s="30" t="s">
        <v>83</v>
      </c>
      <c r="D72" s="31" t="s">
        <v>26</v>
      </c>
      <c r="E72" s="31">
        <v>4</v>
      </c>
      <c r="F72" s="11"/>
      <c r="G72" s="42">
        <f t="shared" si="4"/>
        <v>0</v>
      </c>
    </row>
    <row r="73" spans="2:7" ht="335.25" customHeight="1" x14ac:dyDescent="0.2">
      <c r="B73" s="31">
        <v>5.1100000000000003</v>
      </c>
      <c r="C73" s="30" t="s">
        <v>61</v>
      </c>
      <c r="D73" s="31" t="s">
        <v>26</v>
      </c>
      <c r="E73" s="31">
        <v>1</v>
      </c>
      <c r="F73" s="11"/>
      <c r="G73" s="42">
        <f t="shared" si="4"/>
        <v>0</v>
      </c>
    </row>
    <row r="74" spans="2:7" ht="159.75" customHeight="1" x14ac:dyDescent="0.2">
      <c r="B74" s="31">
        <v>5.12</v>
      </c>
      <c r="C74" s="30" t="s">
        <v>84</v>
      </c>
      <c r="D74" s="31" t="s">
        <v>26</v>
      </c>
      <c r="E74" s="31">
        <v>1</v>
      </c>
      <c r="F74" s="11"/>
      <c r="G74" s="42">
        <f t="shared" si="4"/>
        <v>0</v>
      </c>
    </row>
    <row r="75" spans="2:7" ht="173.25" customHeight="1" x14ac:dyDescent="0.2">
      <c r="B75" s="31">
        <v>5.13</v>
      </c>
      <c r="C75" s="30" t="s">
        <v>85</v>
      </c>
      <c r="D75" s="31" t="s">
        <v>26</v>
      </c>
      <c r="E75" s="31">
        <v>1</v>
      </c>
      <c r="F75" s="11"/>
      <c r="G75" s="42">
        <f t="shared" si="4"/>
        <v>0</v>
      </c>
    </row>
    <row r="76" spans="2:7" ht="15" customHeight="1" x14ac:dyDescent="0.2">
      <c r="B76" s="63" t="s">
        <v>28</v>
      </c>
      <c r="C76" s="64"/>
      <c r="D76" s="64"/>
      <c r="E76" s="64"/>
      <c r="F76" s="65"/>
      <c r="G76" s="43">
        <f>ROUND(SUM(G63:G75),2)</f>
        <v>0</v>
      </c>
    </row>
    <row r="77" spans="2:7" x14ac:dyDescent="0.2">
      <c r="B77" s="63"/>
      <c r="C77" s="64"/>
      <c r="D77" s="64"/>
      <c r="E77" s="65"/>
      <c r="F77" s="11"/>
      <c r="G77" s="44"/>
    </row>
    <row r="78" spans="2:7" ht="20.25" customHeight="1" x14ac:dyDescent="0.2">
      <c r="B78" s="66" t="s">
        <v>62</v>
      </c>
      <c r="C78" s="67"/>
      <c r="D78" s="67"/>
      <c r="E78" s="68"/>
      <c r="F78" s="14"/>
      <c r="G78" s="45">
        <f>ROUND((SUM(G20:G76)/2),2)</f>
        <v>0</v>
      </c>
    </row>
    <row r="79" spans="2:7" x14ac:dyDescent="0.2">
      <c r="B79" s="75"/>
      <c r="C79" s="76"/>
      <c r="D79" s="76"/>
      <c r="E79" s="77"/>
      <c r="F79" s="9"/>
      <c r="G79" s="51"/>
    </row>
    <row r="80" spans="2:7" ht="20.25" customHeight="1" x14ac:dyDescent="0.2">
      <c r="B80" s="69" t="s">
        <v>52</v>
      </c>
      <c r="C80" s="70"/>
      <c r="D80" s="70"/>
      <c r="E80" s="71"/>
      <c r="F80" s="15"/>
      <c r="G80" s="42">
        <f>+ROUND($G$78*F80,2)</f>
        <v>0</v>
      </c>
    </row>
    <row r="81" spans="2:7" ht="19.5" customHeight="1" x14ac:dyDescent="0.2">
      <c r="B81" s="72" t="s">
        <v>12</v>
      </c>
      <c r="C81" s="73"/>
      <c r="D81" s="73"/>
      <c r="E81" s="74"/>
      <c r="F81" s="15"/>
      <c r="G81" s="42">
        <f t="shared" ref="G81:G82" si="5">+ROUND($G$78*F81,2)</f>
        <v>0</v>
      </c>
    </row>
    <row r="82" spans="2:7" ht="20.25" customHeight="1" x14ac:dyDescent="0.2">
      <c r="B82" s="72" t="s">
        <v>53</v>
      </c>
      <c r="C82" s="73"/>
      <c r="D82" s="73"/>
      <c r="E82" s="74"/>
      <c r="F82" s="15"/>
      <c r="G82" s="42">
        <f t="shared" si="5"/>
        <v>0</v>
      </c>
    </row>
    <row r="83" spans="2:7" ht="16.5" customHeight="1" x14ac:dyDescent="0.2">
      <c r="B83" s="75" t="s">
        <v>54</v>
      </c>
      <c r="C83" s="76"/>
      <c r="D83" s="76"/>
      <c r="E83" s="77"/>
      <c r="F83" s="16"/>
      <c r="G83" s="46"/>
    </row>
    <row r="84" spans="2:7" x14ac:dyDescent="0.2">
      <c r="B84" s="75"/>
      <c r="C84" s="76"/>
      <c r="D84" s="76"/>
      <c r="E84" s="77"/>
      <c r="F84" s="17"/>
      <c r="G84" s="52"/>
    </row>
    <row r="85" spans="2:7" ht="22.5" customHeight="1" x14ac:dyDescent="0.2">
      <c r="B85" s="78" t="s">
        <v>63</v>
      </c>
      <c r="C85" s="79"/>
      <c r="D85" s="79"/>
      <c r="E85" s="80"/>
      <c r="F85" s="18"/>
      <c r="G85" s="47">
        <f>+ROUND(G80+G81+G82,2)</f>
        <v>0</v>
      </c>
    </row>
    <row r="86" spans="2:7" ht="15.75" customHeight="1" x14ac:dyDescent="0.2">
      <c r="B86" s="81" t="s">
        <v>64</v>
      </c>
      <c r="C86" s="82"/>
      <c r="D86" s="82"/>
      <c r="E86" s="83"/>
      <c r="F86" s="19"/>
      <c r="G86" s="47">
        <f>+ROUND(G82*F86,2)</f>
        <v>0</v>
      </c>
    </row>
    <row r="87" spans="2:7" ht="16.5" customHeight="1" x14ac:dyDescent="0.2">
      <c r="B87" s="81" t="s">
        <v>65</v>
      </c>
      <c r="C87" s="82"/>
      <c r="D87" s="82"/>
      <c r="E87" s="83"/>
      <c r="F87" s="20"/>
      <c r="G87" s="48">
        <f>+ROUND(G78+G85+G86,2)</f>
        <v>0</v>
      </c>
    </row>
    <row r="90" spans="2:7" ht="30" customHeight="1" x14ac:dyDescent="0.2">
      <c r="B90" s="56" t="s">
        <v>91</v>
      </c>
      <c r="C90" s="56"/>
      <c r="D90" s="56"/>
      <c r="E90" s="56"/>
      <c r="F90" s="56"/>
      <c r="G90" s="56"/>
    </row>
    <row r="91" spans="2:7" ht="21" customHeight="1" x14ac:dyDescent="0.2">
      <c r="B91" s="56" t="s">
        <v>13</v>
      </c>
      <c r="C91" s="56"/>
      <c r="D91" s="56"/>
      <c r="E91" s="56"/>
      <c r="F91" s="56"/>
      <c r="G91" s="56"/>
    </row>
    <row r="92" spans="2:7" ht="15" customHeight="1" x14ac:dyDescent="0.2">
      <c r="B92" s="56" t="s">
        <v>14</v>
      </c>
      <c r="C92" s="56"/>
      <c r="D92" s="56"/>
      <c r="E92" s="56"/>
      <c r="F92" s="56"/>
      <c r="G92" s="56"/>
    </row>
    <row r="93" spans="2:7" ht="40.9" customHeight="1" x14ac:dyDescent="0.2">
      <c r="B93" s="56" t="s">
        <v>86</v>
      </c>
      <c r="C93" s="56"/>
      <c r="D93" s="56"/>
      <c r="E93" s="56"/>
      <c r="F93" s="56"/>
      <c r="G93" s="56"/>
    </row>
    <row r="95" spans="2:7" ht="61.9" customHeight="1" x14ac:dyDescent="0.2">
      <c r="B95" s="55" t="s">
        <v>67</v>
      </c>
      <c r="C95" s="55"/>
      <c r="D95" s="55"/>
      <c r="E95" s="55"/>
      <c r="F95" s="55"/>
      <c r="G95" s="55"/>
    </row>
    <row r="97" spans="2:7" ht="15" customHeight="1" x14ac:dyDescent="0.2">
      <c r="B97" s="56" t="s">
        <v>15</v>
      </c>
      <c r="C97" s="56"/>
      <c r="D97" s="56"/>
      <c r="E97" s="56"/>
      <c r="F97" s="56"/>
      <c r="G97" s="56"/>
    </row>
    <row r="98" spans="2:7" x14ac:dyDescent="0.2">
      <c r="B98" s="26"/>
      <c r="C98" s="24"/>
      <c r="D98" s="24"/>
      <c r="E98" s="24"/>
      <c r="F98" s="24"/>
      <c r="G98" s="50"/>
    </row>
    <row r="99" spans="2:7" ht="40.15" customHeight="1" x14ac:dyDescent="0.2">
      <c r="B99" s="56" t="s">
        <v>16</v>
      </c>
      <c r="C99" s="56"/>
      <c r="D99" s="56"/>
      <c r="E99" s="56"/>
      <c r="F99" s="56"/>
      <c r="G99" s="56"/>
    </row>
    <row r="100" spans="2:7" x14ac:dyDescent="0.2">
      <c r="B100" s="26"/>
      <c r="C100" s="24"/>
      <c r="D100" s="24"/>
      <c r="E100" s="24"/>
      <c r="F100" s="24"/>
      <c r="G100" s="50"/>
    </row>
    <row r="101" spans="2:7" ht="15" customHeight="1" x14ac:dyDescent="0.2">
      <c r="B101" s="56" t="s">
        <v>17</v>
      </c>
      <c r="C101" s="56"/>
      <c r="D101" s="56"/>
      <c r="E101" s="56"/>
      <c r="F101" s="56"/>
      <c r="G101" s="56"/>
    </row>
    <row r="102" spans="2:7" x14ac:dyDescent="0.2">
      <c r="B102" s="21"/>
      <c r="C102" s="22"/>
      <c r="D102" s="22"/>
      <c r="E102" s="22"/>
      <c r="F102" s="22"/>
      <c r="G102" s="53"/>
    </row>
    <row r="103" spans="2:7" x14ac:dyDescent="0.2">
      <c r="B103" s="21"/>
      <c r="C103" s="22"/>
      <c r="D103" s="22"/>
      <c r="E103" s="22"/>
      <c r="F103" s="22"/>
      <c r="G103" s="53"/>
    </row>
    <row r="104" spans="2:7" x14ac:dyDescent="0.2">
      <c r="B104" s="21"/>
      <c r="C104" s="22"/>
      <c r="D104" s="22"/>
      <c r="E104" s="22"/>
      <c r="F104" s="22"/>
      <c r="G104" s="53"/>
    </row>
    <row r="106" spans="2:7" ht="15" customHeight="1" x14ac:dyDescent="0.2">
      <c r="B106" s="55" t="s">
        <v>18</v>
      </c>
      <c r="C106" s="55"/>
      <c r="D106" s="55"/>
      <c r="E106" s="55"/>
      <c r="F106" s="55"/>
      <c r="G106" s="55"/>
    </row>
    <row r="107" spans="2:7" ht="15" customHeight="1" x14ac:dyDescent="0.2">
      <c r="B107" s="55" t="s">
        <v>19</v>
      </c>
      <c r="C107" s="55"/>
      <c r="D107" s="55"/>
      <c r="E107" s="55"/>
      <c r="F107" s="55"/>
      <c r="G107" s="55"/>
    </row>
    <row r="108" spans="2:7" ht="15" customHeight="1" x14ac:dyDescent="0.2">
      <c r="B108" s="55" t="s">
        <v>20</v>
      </c>
      <c r="C108" s="55"/>
      <c r="D108" s="55"/>
      <c r="E108" s="55"/>
      <c r="F108" s="55"/>
      <c r="G108" s="55"/>
    </row>
  </sheetData>
  <sheetProtection algorithmName="SHA-512" hashValue="RUZHOOrll/lO4iup5m0Jwr1qsm/3ok2bHM/RKWdK90whdLVgF/WzgNLDMrozXkJPmP7SA8rXWinYFGypw8N68Q==" saltValue="uaaT0FrS+Vpfz8RUvxsGyg==" spinCount="100000" sheet="1" objects="1" scenarios="1"/>
  <mergeCells count="31">
    <mergeCell ref="B85:E85"/>
    <mergeCell ref="B86:E86"/>
    <mergeCell ref="B87:E87"/>
    <mergeCell ref="B48:F48"/>
    <mergeCell ref="B27:F27"/>
    <mergeCell ref="B84:E84"/>
    <mergeCell ref="B79:E79"/>
    <mergeCell ref="B77:E77"/>
    <mergeCell ref="B2:G2"/>
    <mergeCell ref="B3:G4"/>
    <mergeCell ref="B5:G5"/>
    <mergeCell ref="B93:G93"/>
    <mergeCell ref="B16:G16"/>
    <mergeCell ref="B57:F57"/>
    <mergeCell ref="B61:F61"/>
    <mergeCell ref="B76:F76"/>
    <mergeCell ref="B78:E78"/>
    <mergeCell ref="B80:E80"/>
    <mergeCell ref="B81:E81"/>
    <mergeCell ref="B82:E82"/>
    <mergeCell ref="B83:E83"/>
    <mergeCell ref="B90:G90"/>
    <mergeCell ref="B91:G91"/>
    <mergeCell ref="B92:G92"/>
    <mergeCell ref="B108:G108"/>
    <mergeCell ref="B95:G95"/>
    <mergeCell ref="B97:G97"/>
    <mergeCell ref="B99:G99"/>
    <mergeCell ref="B101:G101"/>
    <mergeCell ref="B106:G106"/>
    <mergeCell ref="B107:G107"/>
  </mergeCells>
  <pageMargins left="0.7" right="0.7" top="0.75" bottom="0.75" header="0.3" footer="0.3"/>
  <pageSetup scale="61" orientation="portrait" horizontalDpi="360" verticalDpi="360" r:id="rId1"/>
  <rowBreaks count="3" manualBreakCount="3">
    <brk id="38" max="7" man="1"/>
    <brk id="66" max="7" man="1"/>
    <brk id="110" max="7" man="1"/>
  </rowBreak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2022-12-09T20:36:07Z</dcterms:modified>
</cp:coreProperties>
</file>