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6510" activeTab="0"/>
  </bookViews>
  <sheets>
    <sheet name="PUNTAJE" sheetId="1" r:id="rId1"/>
    <sheet name="CRITERIOS" sheetId="2" r:id="rId2"/>
    <sheet name="COD. ECONOMICAS" sheetId="3" r:id="rId3"/>
    <sheet name="FORMA DE PAGO" sheetId="4" r:id="rId4"/>
    <sheet name="IND. NACIONAL" sheetId="5" r:id="rId5"/>
  </sheets>
  <definedNames/>
  <calcPr fullCalcOnLoad="1"/>
</workbook>
</file>

<file path=xl/sharedStrings.xml><?xml version="1.0" encoding="utf-8"?>
<sst xmlns="http://schemas.openxmlformats.org/spreadsheetml/2006/main" count="68" uniqueCount="58">
  <si>
    <t>PROPONENTE 1</t>
  </si>
  <si>
    <t>CALIFICACION</t>
  </si>
  <si>
    <t>NOMBRE</t>
  </si>
  <si>
    <t>ASIGNACION DE PUNTAJE</t>
  </si>
  <si>
    <t>PUNTAJE TOTAL</t>
  </si>
  <si>
    <t>CONDICIONES ECONOMICAS</t>
  </si>
  <si>
    <t>APOYO A LA INDUSTRIA NACIONAL</t>
  </si>
  <si>
    <t>CALIFICACION DE LOS OFERENTES HABILITADOS</t>
  </si>
  <si>
    <t>CUMPLE</t>
  </si>
  <si>
    <t>NOMBRE DEL PROPONENTE</t>
  </si>
  <si>
    <t>REQUISITOS HABILITANTES</t>
  </si>
  <si>
    <t>CRITERIOS</t>
  </si>
  <si>
    <t>PUNTAJES PARCIALES</t>
  </si>
  <si>
    <t xml:space="preserve"> CALIFICACION DE  LAS CONDICIONES ECONOMICAS - PRECIO</t>
  </si>
  <si>
    <t xml:space="preserve"> CALIFICACION DE  APOYO A LA INDUSTRIA NACIONAL</t>
  </si>
  <si>
    <t>PRESENTA MANIFESTACION QUE LOS BIENES Y SERVICIOS A SUMINISTRAR SON DE ORIGEN NACIONAL O TRATO NACIONAL SEGÚN LA LEY 816 DE 2003</t>
  </si>
  <si>
    <t>BIENES O SERVICIOS NACIONALES / BIENES O SERVICIOS EXTRANJEROS</t>
  </si>
  <si>
    <t>PROPONENTE</t>
  </si>
  <si>
    <t>NOTA</t>
  </si>
  <si>
    <t>VALOR TRM</t>
  </si>
  <si>
    <t>METODO ASIGNADO</t>
  </si>
  <si>
    <t>VALOR PROPUESTA DESPUES DE CORRECCION ARITMETICA</t>
  </si>
  <si>
    <t>https://www.datos.gov.co/Econom-a-y-Finanzas/Tasa-de-Cambio-Representativa-del-Mercado-Historic/mcec-87by</t>
  </si>
  <si>
    <t>FECHA  PUBLICACION DEL INFORME DE EVALUACION DE REQUISITOS HABILITANTES DEFINITIVO</t>
  </si>
  <si>
    <t>FORMULA</t>
  </si>
  <si>
    <t>VALOR PROPUESTA DESPUES DE CORRECCION ARITMETICA SIN IVA</t>
  </si>
  <si>
    <t>IVA SOBRE LA UTILIDAD DE LA PROPUESTA</t>
  </si>
  <si>
    <t>FORMULA PARA LA ASIGNACION DEL PUNTAJE</t>
  </si>
  <si>
    <t>DIA HABIL POSTERIOR A LA FECHA PREVISTA PARA LA PUBLICACION DEL INFORME DE EVALUACION DE REQUISITOS HABILITANTES DEFINITIVO</t>
  </si>
  <si>
    <t>Los proponentes deberán presentar su propuesta económica según el Anexo – “Propuesta Económica” de esta convocatoria.</t>
  </si>
  <si>
    <t>CUMPLE - NO PRESENTA ERROR ARITMETICO.</t>
  </si>
  <si>
    <t>FORMA DE PAGO</t>
  </si>
  <si>
    <t>RENUNCIA AL ANTICIPO</t>
  </si>
  <si>
    <t xml:space="preserve">El precio ofrecido en la propuesta económica debe expresarse en pesos colombianos, subtotal,valor del IVA, valor total de la propuesta, de acuerdo al formato anexo. </t>
  </si>
  <si>
    <t>PRESENTACION DE CREDITO APROBADO</t>
  </si>
  <si>
    <t>PRESENTACION SALDO CUENTA BANCARIA</t>
  </si>
  <si>
    <t>PRESUPUESTO OFICIAL</t>
  </si>
  <si>
    <t>OBSERVACION</t>
  </si>
  <si>
    <t>MENOR VALOR</t>
  </si>
  <si>
    <t>P=(PMAX*VMO)/PE</t>
  </si>
  <si>
    <t>PMAX</t>
  </si>
  <si>
    <t>PUNTAJE MAXIMO</t>
  </si>
  <si>
    <t>VMO</t>
  </si>
  <si>
    <t>VALOR DE LA OFERTA MAS BAJA SIN IVA</t>
  </si>
  <si>
    <t>PE</t>
  </si>
  <si>
    <t>VALOR DE LA PROPUESTA EVALUADA SIN IVA</t>
  </si>
  <si>
    <t>Si se presenta alguna discrepancia entre las cantidades expresadas en letras y 
números, prevalecerán las cantidades expresadas en letras</t>
  </si>
  <si>
    <t>corrección Aritmetica</t>
  </si>
  <si>
    <t xml:space="preserve">CUMPLE - FOLIOS 1  ARCHIVO ANEXO 3 PROPUESTA ECONOMICA </t>
  </si>
  <si>
    <t>CUMPLE - CIENTO CINCUENTA Y CINCO MILLONES DOSCIENTOS NOVENTA MIL SETECIENTOS CINCUENTA Y CUATRO PESOS M/CTE. ($155,290,754,00)</t>
  </si>
  <si>
    <t>CUMPLE - NO PRESENTA DISCREPANCIAS ENTRE LETRAS Y NUMEROS EN LA PROPUESTA ECONOMICA PRESENTADA</t>
  </si>
  <si>
    <t>N/A</t>
  </si>
  <si>
    <t>GESTAR S.A.S</t>
  </si>
  <si>
    <t>20%  DEL PRESUPUESTO OFICIAL</t>
  </si>
  <si>
    <t>CUMPLE - FOLIO 1 ARCHIVO  RENUNCIA AL ANTICIPO</t>
  </si>
  <si>
    <t>CUMPLE FOLIO 1 ARCHIVO FORMATO APOYO INDUSTRIA NACIONAL</t>
  </si>
  <si>
    <t>CUMPLE - FOLIO 2 ARCHIVO  RENUNCIA AL ANTICIPO - PRESENTA CERTIFICACION BANCARIA BANCO BBVA CUENTA CORRIENTE N° 00130695000100032383 CON UN SALDO DE $42,548,141,37</t>
  </si>
  <si>
    <t>Los bienes a suministrar no son nacionales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</si>
</sst>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\ * #,##0.00_);_(&quot;$&quot;\ * \(#,##0.00\);_(&quot;$&quot;\ 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b/>
      <sz val="8"/>
      <color indexed="8"/>
      <name val="Calibri"/>
      <family val="2"/>
    </font>
    <font>
      <sz val="8"/>
      <name val="Century Gothic"/>
      <family val="2"/>
    </font>
    <font>
      <sz val="8"/>
      <color indexed="8"/>
      <name val="Century Gothic"/>
      <family val="2"/>
    </font>
    <font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entury Gothic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4" fontId="43" fillId="0" borderId="0" xfId="0" applyNumberFormat="1" applyFont="1" applyAlignment="1">
      <alignment/>
    </xf>
    <xf numFmtId="4" fontId="43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left" vertical="center"/>
    </xf>
    <xf numFmtId="4" fontId="43" fillId="0" borderId="10" xfId="0" applyNumberFormat="1" applyFont="1" applyBorder="1" applyAlignment="1">
      <alignment horizontal="left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3" fillId="0" borderId="10" xfId="0" applyNumberFormat="1" applyFont="1" applyBorder="1" applyAlignment="1">
      <alignment horizontal="center" vertical="center"/>
    </xf>
    <xf numFmtId="4" fontId="45" fillId="0" borderId="10" xfId="0" applyNumberFormat="1" applyFont="1" applyBorder="1" applyAlignment="1">
      <alignment horizontal="center" vertical="center" wrapText="1"/>
    </xf>
    <xf numFmtId="0" fontId="34" fillId="0" borderId="0" xfId="46" applyAlignment="1">
      <alignment/>
    </xf>
    <xf numFmtId="4" fontId="0" fillId="0" borderId="0" xfId="0" applyNumberFormat="1" applyAlignment="1">
      <alignment horizontal="left" vertical="center"/>
    </xf>
    <xf numFmtId="4" fontId="46" fillId="0" borderId="0" xfId="0" applyNumberFormat="1" applyFont="1" applyAlignment="1">
      <alignment horizontal="left" vertical="center" wrapText="1"/>
    </xf>
    <xf numFmtId="4" fontId="46" fillId="0" borderId="0" xfId="0" applyNumberFormat="1" applyFont="1" applyAlignment="1">
      <alignment vertical="center" wrapText="1"/>
    </xf>
    <xf numFmtId="4" fontId="46" fillId="0" borderId="10" xfId="0" applyNumberFormat="1" applyFont="1" applyBorder="1" applyAlignment="1">
      <alignment vertical="center" wrapText="1"/>
    </xf>
    <xf numFmtId="4" fontId="44" fillId="0" borderId="10" xfId="0" applyNumberFormat="1" applyFont="1" applyBorder="1" applyAlignment="1">
      <alignment vertical="center"/>
    </xf>
    <xf numFmtId="4" fontId="43" fillId="0" borderId="0" xfId="0" applyNumberFormat="1" applyFont="1" applyBorder="1" applyAlignment="1">
      <alignment horizontal="left" vertical="center" wrapText="1"/>
    </xf>
    <xf numFmtId="4" fontId="43" fillId="0" borderId="0" xfId="0" applyNumberFormat="1" applyFont="1" applyBorder="1" applyAlignment="1">
      <alignment horizontal="right" vertical="center"/>
    </xf>
    <xf numFmtId="4" fontId="44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Fon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4" fontId="0" fillId="0" borderId="10" xfId="0" applyNumberFormat="1" applyBorder="1" applyAlignment="1">
      <alignment/>
    </xf>
    <xf numFmtId="0" fontId="43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34" borderId="11" xfId="0" applyNumberFormat="1" applyFill="1" applyBorder="1" applyAlignment="1">
      <alignment horizontal="center"/>
    </xf>
    <xf numFmtId="4" fontId="0" fillId="34" borderId="13" xfId="0" applyNumberForma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0" fillId="0" borderId="10" xfId="0" applyNumberFormat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" fontId="43" fillId="0" borderId="0" xfId="0" applyNumberFormat="1" applyFont="1" applyAlignment="1">
      <alignment horizontal="left"/>
    </xf>
    <xf numFmtId="4" fontId="0" fillId="0" borderId="18" xfId="0" applyNumberFormat="1" applyFont="1" applyBorder="1" applyAlignment="1">
      <alignment horizontal="left"/>
    </xf>
    <xf numFmtId="4" fontId="0" fillId="0" borderId="19" xfId="0" applyNumberFormat="1" applyFont="1" applyBorder="1" applyAlignment="1">
      <alignment horizontal="left"/>
    </xf>
    <xf numFmtId="4" fontId="0" fillId="0" borderId="20" xfId="0" applyNumberFormat="1" applyFont="1" applyBorder="1" applyAlignment="1">
      <alignment horizontal="left"/>
    </xf>
    <xf numFmtId="4" fontId="0" fillId="0" borderId="18" xfId="0" applyNumberFormat="1" applyBorder="1" applyAlignment="1">
      <alignment horizontal="left"/>
    </xf>
    <xf numFmtId="4" fontId="0" fillId="0" borderId="20" xfId="0" applyNumberFormat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7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datos.gov.co/Econom-a-y-Finanzas/Tasa-de-Cambio-Representativa-del-Mercado-Historic/mcec-87by" TargetMode="Externa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4">
      <selection activeCell="B18" sqref="B18"/>
    </sheetView>
  </sheetViews>
  <sheetFormatPr defaultColWidth="11.421875" defaultRowHeight="15"/>
  <cols>
    <col min="1" max="1" width="15.00390625" style="0" bestFit="1" customWidth="1"/>
    <col min="2" max="2" width="26.140625" style="0" customWidth="1"/>
    <col min="4" max="4" width="1.28515625" style="0" customWidth="1"/>
    <col min="5" max="5" width="13.57421875" style="0" customWidth="1"/>
    <col min="6" max="7" width="17.8515625" style="0" customWidth="1"/>
    <col min="8" max="8" width="15.421875" style="0" customWidth="1"/>
  </cols>
  <sheetData>
    <row r="1" spans="1:7" ht="15">
      <c r="A1" s="50" t="s">
        <v>7</v>
      </c>
      <c r="B1" s="50"/>
      <c r="C1" s="50"/>
      <c r="D1" s="50"/>
      <c r="E1" s="50"/>
      <c r="F1" s="50"/>
      <c r="G1" s="36"/>
    </row>
    <row r="3" spans="1:8" ht="15" customHeight="1">
      <c r="A3" s="51"/>
      <c r="B3" s="52"/>
      <c r="C3" s="46" t="s">
        <v>4</v>
      </c>
      <c r="D3" s="48"/>
      <c r="E3" s="45" t="s">
        <v>12</v>
      </c>
      <c r="F3" s="45"/>
      <c r="G3" s="45"/>
      <c r="H3" s="45"/>
    </row>
    <row r="4" spans="1:9" s="1" customFormat="1" ht="45">
      <c r="A4" s="53"/>
      <c r="B4" s="54"/>
      <c r="C4" s="47"/>
      <c r="D4" s="49"/>
      <c r="E4" s="8" t="s">
        <v>11</v>
      </c>
      <c r="F4" s="8" t="s">
        <v>5</v>
      </c>
      <c r="G4" s="8" t="s">
        <v>31</v>
      </c>
      <c r="H4" s="8" t="s">
        <v>6</v>
      </c>
      <c r="I4" s="2"/>
    </row>
    <row r="5" spans="1:8" s="4" customFormat="1" ht="15">
      <c r="A5" s="5" t="s">
        <v>0</v>
      </c>
      <c r="B5" s="6" t="s">
        <v>52</v>
      </c>
      <c r="C5" s="41">
        <f>+F5+G5+H5</f>
        <v>90</v>
      </c>
      <c r="D5" s="49"/>
      <c r="E5" s="9" t="str">
        <f>+CRITERIOS!E4</f>
        <v>CUMPLE</v>
      </c>
      <c r="F5" s="9">
        <f>+'COD. ECONOMICAS'!G9</f>
        <v>80</v>
      </c>
      <c r="G5" s="9">
        <f>+'FORMA DE PAGO'!F4</f>
        <v>10</v>
      </c>
      <c r="H5" s="9">
        <f>+'IND. NACIONAL'!E4</f>
        <v>0</v>
      </c>
    </row>
  </sheetData>
  <sheetProtection/>
  <mergeCells count="5">
    <mergeCell ref="E3:H3"/>
    <mergeCell ref="C3:C4"/>
    <mergeCell ref="D3:D5"/>
    <mergeCell ref="A1:F1"/>
    <mergeCell ref="A3:B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"/>
  <sheetViews>
    <sheetView zoomScale="80" zoomScaleNormal="80" zoomScalePageLayoutView="0" workbookViewId="0" topLeftCell="A7">
      <selection activeCell="F13" sqref="F13"/>
    </sheetView>
  </sheetViews>
  <sheetFormatPr defaultColWidth="11.421875" defaultRowHeight="15"/>
  <cols>
    <col min="1" max="1" width="3.57421875" style="4" customWidth="1"/>
    <col min="2" max="7" width="11.421875" style="4" customWidth="1"/>
    <col min="8" max="8" width="12.7109375" style="4" customWidth="1"/>
    <col min="9" max="10" width="2.140625" style="4" customWidth="1"/>
    <col min="11" max="16384" width="11.421875" style="4" customWidth="1"/>
  </cols>
  <sheetData>
    <row r="2" spans="1:8" ht="15">
      <c r="A2" s="5"/>
      <c r="B2" s="59" t="s">
        <v>9</v>
      </c>
      <c r="C2" s="59"/>
      <c r="D2" s="59"/>
      <c r="E2" s="57" t="str">
        <f>+PUNTAJE!B5</f>
        <v>GESTAR S.A.S</v>
      </c>
      <c r="F2" s="57"/>
      <c r="G2" s="57"/>
      <c r="H2" s="57"/>
    </row>
    <row r="4" spans="1:8" ht="15">
      <c r="A4" s="5"/>
      <c r="B4" s="59" t="s">
        <v>10</v>
      </c>
      <c r="C4" s="59"/>
      <c r="D4" s="59"/>
      <c r="E4" s="58" t="s">
        <v>8</v>
      </c>
      <c r="F4" s="58"/>
      <c r="G4" s="58"/>
      <c r="H4" s="58"/>
    </row>
    <row r="5" spans="1:8" ht="106.5" customHeight="1">
      <c r="A5" s="5">
        <v>1</v>
      </c>
      <c r="B5" s="60" t="s">
        <v>29</v>
      </c>
      <c r="C5" s="61"/>
      <c r="D5" s="62"/>
      <c r="E5" s="56" t="s">
        <v>48</v>
      </c>
      <c r="F5" s="56"/>
      <c r="G5" s="56"/>
      <c r="H5" s="56"/>
    </row>
    <row r="6" spans="1:8" s="34" customFormat="1" ht="164.25" customHeight="1">
      <c r="A6" s="33">
        <v>2</v>
      </c>
      <c r="B6" s="55" t="s">
        <v>33</v>
      </c>
      <c r="C6" s="55"/>
      <c r="D6" s="55"/>
      <c r="E6" s="56" t="s">
        <v>49</v>
      </c>
      <c r="F6" s="56"/>
      <c r="G6" s="56"/>
      <c r="H6" s="56"/>
    </row>
    <row r="7" spans="1:8" s="34" customFormat="1" ht="178.5" customHeight="1">
      <c r="A7" s="33">
        <v>3</v>
      </c>
      <c r="B7" s="55" t="s">
        <v>46</v>
      </c>
      <c r="C7" s="55"/>
      <c r="D7" s="55"/>
      <c r="E7" s="56" t="s">
        <v>50</v>
      </c>
      <c r="F7" s="56"/>
      <c r="G7" s="56"/>
      <c r="H7" s="56"/>
    </row>
    <row r="8" spans="1:8" s="34" customFormat="1" ht="128.25" customHeight="1">
      <c r="A8" s="33">
        <v>4</v>
      </c>
      <c r="B8" s="55" t="s">
        <v>47</v>
      </c>
      <c r="C8" s="55"/>
      <c r="D8" s="55"/>
      <c r="E8" s="56" t="s">
        <v>30</v>
      </c>
      <c r="F8" s="56"/>
      <c r="G8" s="56"/>
      <c r="H8" s="56"/>
    </row>
    <row r="9" ht="15" customHeight="1"/>
  </sheetData>
  <sheetProtection/>
  <mergeCells count="12">
    <mergeCell ref="B8:D8"/>
    <mergeCell ref="E8:H8"/>
    <mergeCell ref="B7:D7"/>
    <mergeCell ref="E7:H7"/>
    <mergeCell ref="E2:H2"/>
    <mergeCell ref="E4:H4"/>
    <mergeCell ref="E5:H5"/>
    <mergeCell ref="B2:D2"/>
    <mergeCell ref="B4:D4"/>
    <mergeCell ref="E6:H6"/>
    <mergeCell ref="B6:D6"/>
    <mergeCell ref="B5:D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B16" sqref="B16:D16"/>
    </sheetView>
  </sheetViews>
  <sheetFormatPr defaultColWidth="11.421875" defaultRowHeight="15"/>
  <cols>
    <col min="1" max="1" width="26.8515625" style="11" customWidth="1"/>
    <col min="2" max="2" width="19.8515625" style="11" customWidth="1"/>
    <col min="3" max="3" width="16.28125" style="11" customWidth="1"/>
    <col min="4" max="5" width="16.140625" style="11" customWidth="1"/>
    <col min="6" max="6" width="18.57421875" style="11" customWidth="1"/>
    <col min="7" max="7" width="20.00390625" style="11" customWidth="1"/>
    <col min="8" max="16384" width="11.421875" style="11" customWidth="1"/>
  </cols>
  <sheetData>
    <row r="1" spans="1:3" ht="15">
      <c r="A1" s="63" t="s">
        <v>13</v>
      </c>
      <c r="B1" s="63"/>
      <c r="C1" s="63"/>
    </row>
    <row r="2" spans="1:3" ht="15">
      <c r="A2" s="22" t="s">
        <v>22</v>
      </c>
      <c r="B2" s="14"/>
      <c r="C2" s="14"/>
    </row>
    <row r="3" spans="1:5" s="23" customFormat="1" ht="37.5" customHeight="1">
      <c r="A3" s="26" t="s">
        <v>23</v>
      </c>
      <c r="B3" s="26" t="s">
        <v>51</v>
      </c>
      <c r="C3" s="25"/>
      <c r="D3" s="24"/>
      <c r="E3" s="24"/>
    </row>
    <row r="4" spans="1:5" s="23" customFormat="1" ht="53.25" customHeight="1">
      <c r="A4" s="26" t="s">
        <v>28</v>
      </c>
      <c r="B4" s="26" t="s">
        <v>51</v>
      </c>
      <c r="C4" s="25"/>
      <c r="D4" s="24"/>
      <c r="E4" s="24"/>
    </row>
    <row r="5" spans="1:3" ht="15">
      <c r="A5" s="14" t="s">
        <v>19</v>
      </c>
      <c r="B5" s="14" t="s">
        <v>51</v>
      </c>
      <c r="C5" s="14"/>
    </row>
    <row r="6" spans="1:3" ht="15">
      <c r="A6" s="14" t="s">
        <v>20</v>
      </c>
      <c r="B6" s="14" t="s">
        <v>38</v>
      </c>
      <c r="C6" s="14"/>
    </row>
    <row r="7" spans="1:3" ht="15">
      <c r="A7" s="14"/>
      <c r="B7" s="14"/>
      <c r="C7" s="14"/>
    </row>
    <row r="8" spans="1:7" s="16" customFormat="1" ht="48">
      <c r="A8" s="15"/>
      <c r="B8" s="20" t="s">
        <v>17</v>
      </c>
      <c r="C8" s="21" t="s">
        <v>21</v>
      </c>
      <c r="D8" s="21" t="s">
        <v>26</v>
      </c>
      <c r="E8" s="21" t="s">
        <v>25</v>
      </c>
      <c r="F8" s="21" t="s">
        <v>27</v>
      </c>
      <c r="G8" s="21" t="s">
        <v>3</v>
      </c>
    </row>
    <row r="9" spans="1:7" s="12" customFormat="1" ht="30">
      <c r="A9" s="17" t="s">
        <v>0</v>
      </c>
      <c r="B9" s="18" t="str">
        <f>+PUNTAJE!B5</f>
        <v>GESTAR S.A.S</v>
      </c>
      <c r="C9" s="19">
        <v>155290754</v>
      </c>
      <c r="D9" s="19">
        <v>24794322</v>
      </c>
      <c r="E9" s="19">
        <f>+C9-D9</f>
        <v>130496432</v>
      </c>
      <c r="F9" s="27" t="s">
        <v>39</v>
      </c>
      <c r="G9" s="40">
        <f>+($D$14*$D$15)/E9</f>
        <v>80</v>
      </c>
    </row>
    <row r="10" spans="1:7" s="12" customFormat="1" ht="15">
      <c r="A10" s="32"/>
      <c r="B10" s="28"/>
      <c r="C10" s="29"/>
      <c r="D10" s="29"/>
      <c r="E10" s="29"/>
      <c r="F10" s="30"/>
      <c r="G10" s="31"/>
    </row>
    <row r="12" ht="15">
      <c r="A12" s="13"/>
    </row>
    <row r="13" spans="1:2" ht="15">
      <c r="A13" s="11" t="s">
        <v>24</v>
      </c>
      <c r="B13" s="11" t="s">
        <v>39</v>
      </c>
    </row>
    <row r="14" spans="1:4" ht="15">
      <c r="A14" s="10" t="s">
        <v>40</v>
      </c>
      <c r="B14" s="67" t="s">
        <v>41</v>
      </c>
      <c r="C14" s="68"/>
      <c r="D14" s="35">
        <v>80</v>
      </c>
    </row>
    <row r="15" spans="1:4" ht="15">
      <c r="A15" s="10" t="s">
        <v>42</v>
      </c>
      <c r="B15" s="67" t="s">
        <v>43</v>
      </c>
      <c r="C15" s="68"/>
      <c r="D15" s="35">
        <v>130496432</v>
      </c>
    </row>
    <row r="16" spans="1:4" ht="15">
      <c r="A16" s="44" t="s">
        <v>44</v>
      </c>
      <c r="B16" s="64" t="s">
        <v>45</v>
      </c>
      <c r="C16" s="65"/>
      <c r="D16" s="66"/>
    </row>
  </sheetData>
  <sheetProtection/>
  <mergeCells count="4">
    <mergeCell ref="A1:C1"/>
    <mergeCell ref="B16:D16"/>
    <mergeCell ref="B15:C15"/>
    <mergeCell ref="B14:C14"/>
  </mergeCells>
  <hyperlinks>
    <hyperlink ref="A2" r:id="rId1" display="https://www.datos.gov.co/Econom-a-y-Finanzas/Tasa-de-Cambio-Representativa-del-Mercado-Historic/mcec-87by"/>
  </hyperlinks>
  <printOptions/>
  <pageMargins left="0.7" right="0.7" top="0.75" bottom="0.75" header="0.3" footer="0.3"/>
  <pageSetup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B1">
      <selection activeCell="D8" sqref="D8"/>
    </sheetView>
  </sheetViews>
  <sheetFormatPr defaultColWidth="11.421875" defaultRowHeight="15"/>
  <cols>
    <col min="1" max="1" width="17.7109375" style="0" customWidth="1"/>
    <col min="2" max="2" width="29.28125" style="0" customWidth="1"/>
    <col min="3" max="5" width="17.8515625" style="0" customWidth="1"/>
    <col min="6" max="6" width="15.140625" style="0" customWidth="1"/>
    <col min="7" max="7" width="55.28125" style="0" customWidth="1"/>
  </cols>
  <sheetData>
    <row r="1" spans="1:6" ht="15">
      <c r="A1" s="50" t="s">
        <v>31</v>
      </c>
      <c r="B1" s="50"/>
      <c r="C1" s="50"/>
      <c r="D1" s="50"/>
      <c r="E1" s="50"/>
      <c r="F1" s="50"/>
    </row>
    <row r="3" spans="2:7" s="4" customFormat="1" ht="22.5">
      <c r="B3" s="3" t="s">
        <v>2</v>
      </c>
      <c r="C3" s="7" t="s">
        <v>32</v>
      </c>
      <c r="D3" s="7" t="s">
        <v>34</v>
      </c>
      <c r="E3" s="7" t="s">
        <v>35</v>
      </c>
      <c r="F3" s="37" t="s">
        <v>1</v>
      </c>
      <c r="G3" s="37" t="s">
        <v>37</v>
      </c>
    </row>
    <row r="4" spans="1:7" s="4" customFormat="1" ht="101.25">
      <c r="A4" s="5" t="s">
        <v>0</v>
      </c>
      <c r="B4" s="43" t="str">
        <f>+PUNTAJE!B5</f>
        <v>GESTAR S.A.S</v>
      </c>
      <c r="C4" s="7" t="s">
        <v>54</v>
      </c>
      <c r="D4" s="7" t="s">
        <v>51</v>
      </c>
      <c r="E4" s="7" t="s">
        <v>56</v>
      </c>
      <c r="F4" s="37">
        <v>10</v>
      </c>
      <c r="G4" s="38"/>
    </row>
    <row r="6" spans="2:3" ht="15">
      <c r="B6" s="42" t="s">
        <v>36</v>
      </c>
      <c r="C6" s="10">
        <v>162812819</v>
      </c>
    </row>
    <row r="7" spans="2:3" ht="15">
      <c r="B7" s="42" t="s">
        <v>53</v>
      </c>
      <c r="C7" s="10">
        <f>+C6*0.2</f>
        <v>32562563.8</v>
      </c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17.8515625" style="0" customWidth="1"/>
    <col min="2" max="2" width="28.7109375" style="0" customWidth="1"/>
    <col min="3" max="3" width="39.28125" style="0" customWidth="1"/>
    <col min="4" max="4" width="31.57421875" style="0" customWidth="1"/>
    <col min="5" max="5" width="15.8515625" style="0" customWidth="1"/>
    <col min="6" max="6" width="31.00390625" style="0" customWidth="1"/>
  </cols>
  <sheetData>
    <row r="1" spans="1:5" ht="15">
      <c r="A1" s="50" t="s">
        <v>14</v>
      </c>
      <c r="B1" s="50"/>
      <c r="C1" s="50"/>
      <c r="D1" s="50"/>
      <c r="E1" s="50"/>
    </row>
    <row r="3" spans="2:6" s="4" customFormat="1" ht="33.75">
      <c r="B3" s="3" t="s">
        <v>2</v>
      </c>
      <c r="C3" s="7" t="s">
        <v>15</v>
      </c>
      <c r="D3" s="7" t="s">
        <v>16</v>
      </c>
      <c r="E3" s="37" t="s">
        <v>1</v>
      </c>
      <c r="F3" s="37" t="s">
        <v>18</v>
      </c>
    </row>
    <row r="4" spans="1:6" s="4" customFormat="1" ht="27">
      <c r="A4" s="5" t="s">
        <v>0</v>
      </c>
      <c r="B4" s="43" t="str">
        <f>+PUNTAJE!B5</f>
        <v>GESTAR S.A.S</v>
      </c>
      <c r="C4" s="39" t="s">
        <v>55</v>
      </c>
      <c r="D4" s="39" t="s">
        <v>57</v>
      </c>
      <c r="E4" s="37">
        <v>0</v>
      </c>
      <c r="F4" s="43"/>
    </row>
  </sheetData>
  <sheetProtection/>
  <mergeCells count="1">
    <mergeCell ref="A1:E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Urbano</dc:creator>
  <cp:keywords/>
  <dc:description/>
  <cp:lastModifiedBy>usuario</cp:lastModifiedBy>
  <dcterms:created xsi:type="dcterms:W3CDTF">2020-08-03T01:02:36Z</dcterms:created>
  <dcterms:modified xsi:type="dcterms:W3CDTF">2021-09-27T21:26:51Z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