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 ACTUAL\UNIVERSIDAD  DE NARIÑO\R-CONVOCATORIAS - CONTRATACION\GRANJAS BOTANA\REQUISITOS HABILITANTES\"/>
    </mc:Choice>
  </mc:AlternateContent>
  <bookViews>
    <workbookView xWindow="0" yWindow="0" windowWidth="9720" windowHeight="9750" firstSheet="2" activeTab="2"/>
  </bookViews>
  <sheets>
    <sheet name="EXPERIENCIA GENERAL" sheetId="11" r:id="rId1"/>
    <sheet name="EXPERIENCIA PROPONENTE" sheetId="12" r:id="rId2"/>
    <sheet name="C.FINANCIERA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2" l="1"/>
  <c r="O6" i="12"/>
  <c r="E5" i="13"/>
  <c r="B14" i="13" l="1"/>
  <c r="B13" i="13" l="1"/>
  <c r="B12" i="13"/>
  <c r="B11" i="13"/>
  <c r="B10" i="13"/>
  <c r="B9" i="13"/>
  <c r="B8" i="13"/>
  <c r="P6" i="12" l="1"/>
</calcChain>
</file>

<file path=xl/sharedStrings.xml><?xml version="1.0" encoding="utf-8"?>
<sst xmlns="http://schemas.openxmlformats.org/spreadsheetml/2006/main" count="109" uniqueCount="62">
  <si>
    <t>FOLIOS</t>
  </si>
  <si>
    <t>CUMPLE</t>
  </si>
  <si>
    <t>EXPERIENCIA GENERAL DEL PROPONENTE</t>
  </si>
  <si>
    <t>CONTRATOS</t>
  </si>
  <si>
    <t>TIPO  DE ACREDITACION 1</t>
  </si>
  <si>
    <t>NOTA</t>
  </si>
  <si>
    <t>PARTICIPACION</t>
  </si>
  <si>
    <t>INFORMACION FINANCIERA</t>
  </si>
  <si>
    <t>ACTIVO CORRIENTE</t>
  </si>
  <si>
    <t>ACTIVO TOTAL</t>
  </si>
  <si>
    <t>PASIVO CORRIENTE</t>
  </si>
  <si>
    <t>PASIVO TOTAL</t>
  </si>
  <si>
    <t>PATRIMONIO</t>
  </si>
  <si>
    <t>UTILIDAD/PERDIDA OPERACIONAL</t>
  </si>
  <si>
    <t>GASTOS DE INTERESES</t>
  </si>
  <si>
    <t>INDICADORES DE INFORMACION FINANCIERA</t>
  </si>
  <si>
    <t>INDICE DE LIQUIDEZ</t>
  </si>
  <si>
    <t>INDICE DE ENDEUDAMIENTO</t>
  </si>
  <si>
    <t>RAZON DE COBERTURA DE INTERESES</t>
  </si>
  <si>
    <t>INDICADORES  CAPACIDAD ORGANIZACIONAL</t>
  </si>
  <si>
    <t>RENTABILIDAD DEL PATRIMONIO</t>
  </si>
  <si>
    <t>RENTABILIDAD DEL ACTIVO</t>
  </si>
  <si>
    <t>CUMPLE/NO CUMPLE</t>
  </si>
  <si>
    <t>INTEGRANTE 1</t>
  </si>
  <si>
    <t>INTEGRANTE 2</t>
  </si>
  <si>
    <t xml:space="preserve">CAPACIDAD FINANCIERA </t>
  </si>
  <si>
    <t>TIPO DE ACREDITACION 2</t>
  </si>
  <si>
    <t>VALOR CONTRATO ACREDITADO</t>
  </si>
  <si>
    <t>VALOR PORCENTAJE DE PARTICIPACION</t>
  </si>
  <si>
    <t>VALOR TOTAL ACREDITADO</t>
  </si>
  <si>
    <t>VALOR TOTAL CONTRATO INDIVIDUAL ACREDITADO</t>
  </si>
  <si>
    <t>EXPERIENCIA ESPECIFICA HABILITANTE DEL PROPONENTE</t>
  </si>
  <si>
    <t>INTEGRANTE 3</t>
  </si>
  <si>
    <t>CALCULO CAPACIDAD FINANCIERA Y ORGANIZACIONAL</t>
  </si>
  <si>
    <t>PATRIMONIO  =&gt; 50% DE LA OFERTA</t>
  </si>
  <si>
    <t>INDICE DE LIQUIDEZ =&gt; 1,0</t>
  </si>
  <si>
    <t>CAPITAL DE TRABAJO =&gt; 50% DE LA OFERTA</t>
  </si>
  <si>
    <t>INDICE DE ENDEUDAMIENTO =&lt; 70%</t>
  </si>
  <si>
    <t>RENTABILIDAD DEL PATRIMONIO =&gt; 0,0</t>
  </si>
  <si>
    <t>RENTABILIDAD DEL ACTIVO =&gt; 0,0</t>
  </si>
  <si>
    <t>RAZON DE COBERTURA DE INTERES =&gt; 1,0 ó INDETERMINADO</t>
  </si>
  <si>
    <t>VALOR DE LA OFERTA</t>
  </si>
  <si>
    <t>NOMBRE DEL OFERENTE</t>
  </si>
  <si>
    <t>CUMPLE / NO CUMPLE</t>
  </si>
  <si>
    <t>OBSERVACION</t>
  </si>
  <si>
    <t xml:space="preserve">CUMPLE  </t>
  </si>
  <si>
    <t>EXPERIENCIA MINIMA DE UN AÑO A PARTIR DE LA CREACION DE LA EMPRESA O PERSONA JURIDICA O INICIO DE LAS ACTIVIDADES COMERCIALES - VERIFICADA CON EL RUP</t>
  </si>
  <si>
    <t>deberá acreditar su experiencia máximo hasta en tres (3) contratos 
terminados y/o liquidados en actividades relacionadas con el suministro de materiales, 
cuyo monto sumado, sea igual o mayor al 50% del presupuesto oficial total de la 
presente convocatoria</t>
  </si>
  <si>
    <t>(1) CODIGOS RUP 211015-401417-401420</t>
  </si>
  <si>
    <t>PROPONENTE</t>
  </si>
  <si>
    <t>CUMPLE - FECHA DE REGISTRO MERCANTIL 08-07-1982</t>
  </si>
  <si>
    <t>REPRESENTACIONES JUAN CARLOS SAS</t>
  </si>
  <si>
    <t>NO CUMPLE</t>
  </si>
  <si>
    <t>GOBERNACION DE NARIÑO</t>
  </si>
  <si>
    <t>401417 - FOLIO 12 ARCHIVO UDN REGISTRO UNICO DE PROPONENTES20210525_16004456</t>
  </si>
  <si>
    <t>NO PRESENTA</t>
  </si>
  <si>
    <t>NO CUMPLE EL NUMERAL 0, EXPERIENCIA MINIMA REQUERIDA HABILITANTE EN LAS CONDICIONES PARA ACREDITAR EXPERIENCIA: El proponente podrá acreditar su experiencia asi: a) Copia del contrato más Certificación de cumplimiento. 
b) Copia del contrato más Acta de Liquidación. 
c) Copia del Contrato más Acta de Recibo Final.</t>
  </si>
  <si>
    <t>UNIVERSIDAD DE NARIÑO</t>
  </si>
  <si>
    <t>ORDEN DE COMPRA</t>
  </si>
  <si>
    <t>CONTRATO</t>
  </si>
  <si>
    <t>FOLIO 2 AL 8 ARCHIVO EXPERIENCIA GENERAL</t>
  </si>
  <si>
    <t>FOLIO 9 AL 10 ARCHIVO EXPERIENCIA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</si>
</sst>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/>
    <xf numFmtId="9" fontId="0" fillId="0" borderId="0" xfId="1" applyFont="1"/>
    <xf numFmtId="9" fontId="0" fillId="0" borderId="0" xfId="1" applyFont="1" applyFill="1"/>
    <xf numFmtId="4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4" fillId="0" borderId="1" xfId="0" applyFont="1" applyBorder="1"/>
    <xf numFmtId="0" fontId="6" fillId="0" borderId="1" xfId="0" applyFont="1" applyBorder="1" applyAlignment="1">
      <alignment vertical="center" wrapText="1"/>
    </xf>
    <xf numFmtId="9" fontId="0" fillId="0" borderId="1" xfId="1" applyFont="1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left" wrapText="1"/>
    </xf>
  </cellXfs>
  <cellStyles count="3">
    <cellStyle name="Moneda [0]" xfId="2" builtinId="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D10" sqref="D10"/>
    </sheetView>
  </sheetViews>
  <sheetFormatPr baseColWidth="10" defaultRowHeight="15" x14ac:dyDescent="0.25"/>
  <cols>
    <col min="1" max="1" width="3.7109375" customWidth="1"/>
  </cols>
  <sheetData>
    <row r="1" spans="1:8" s="2" customFormat="1" x14ac:dyDescent="0.25">
      <c r="A1" s="1"/>
      <c r="B1" s="46" t="s">
        <v>1</v>
      </c>
      <c r="C1" s="46"/>
      <c r="D1" s="46"/>
      <c r="E1" s="46"/>
    </row>
    <row r="2" spans="1:8" s="2" customFormat="1" x14ac:dyDescent="0.25">
      <c r="A2" s="1"/>
      <c r="B2" s="47" t="s">
        <v>2</v>
      </c>
      <c r="C2" s="48"/>
      <c r="D2" s="48"/>
      <c r="E2" s="49"/>
    </row>
    <row r="4" spans="1:8" x14ac:dyDescent="0.25">
      <c r="A4" s="24"/>
      <c r="B4" s="51" t="s">
        <v>49</v>
      </c>
      <c r="C4" s="51"/>
      <c r="D4" s="51"/>
      <c r="E4" s="51" t="s">
        <v>51</v>
      </c>
      <c r="F4" s="51"/>
      <c r="G4" s="51"/>
      <c r="H4" s="51"/>
    </row>
    <row r="5" spans="1:8" s="8" customFormat="1" ht="100.5" customHeight="1" x14ac:dyDescent="0.25">
      <c r="A5" s="10">
        <v>1</v>
      </c>
      <c r="B5" s="50" t="s">
        <v>46</v>
      </c>
      <c r="C5" s="50"/>
      <c r="D5" s="50"/>
      <c r="E5" s="50" t="s">
        <v>50</v>
      </c>
      <c r="F5" s="50"/>
      <c r="G5" s="50"/>
      <c r="H5" s="50"/>
    </row>
  </sheetData>
  <mergeCells count="6">
    <mergeCell ref="B1:E1"/>
    <mergeCell ref="B2:E2"/>
    <mergeCell ref="B5:D5"/>
    <mergeCell ref="E5:H5"/>
    <mergeCell ref="B4:D4"/>
    <mergeCell ref="E4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8"/>
  <sheetViews>
    <sheetView workbookViewId="0">
      <selection activeCell="F9" sqref="F9"/>
    </sheetView>
  </sheetViews>
  <sheetFormatPr baseColWidth="10" defaultRowHeight="15" x14ac:dyDescent="0.25"/>
  <cols>
    <col min="1" max="1" width="5.140625" customWidth="1"/>
    <col min="6" max="6" width="26.85546875" customWidth="1"/>
    <col min="7" max="7" width="11.28515625" style="7" customWidth="1"/>
    <col min="8" max="8" width="13" customWidth="1"/>
    <col min="9" max="10" width="5" customWidth="1"/>
    <col min="11" max="11" width="4.140625" customWidth="1"/>
    <col min="12" max="12" width="15.28515625" customWidth="1"/>
    <col min="13" max="13" width="15.28515625" bestFit="1" customWidth="1"/>
    <col min="14" max="15" width="15.28515625" customWidth="1"/>
    <col min="16" max="16" width="16.42578125" bestFit="1" customWidth="1"/>
    <col min="17" max="17" width="11.5703125" customWidth="1"/>
    <col min="18" max="18" width="81" customWidth="1"/>
  </cols>
  <sheetData>
    <row r="1" spans="1:18" s="2" customFormat="1" x14ac:dyDescent="0.25">
      <c r="A1" s="1"/>
      <c r="B1" s="72" t="s">
        <v>52</v>
      </c>
      <c r="C1" s="72"/>
      <c r="D1" s="72"/>
      <c r="E1" s="72"/>
      <c r="F1" s="12"/>
      <c r="G1" s="12"/>
    </row>
    <row r="2" spans="1:18" s="2" customFormat="1" ht="30.75" customHeight="1" x14ac:dyDescent="0.25">
      <c r="A2" s="1"/>
      <c r="B2" s="73" t="s">
        <v>31</v>
      </c>
      <c r="C2" s="74"/>
      <c r="D2" s="74"/>
      <c r="E2" s="75"/>
      <c r="F2" s="11"/>
      <c r="G2" s="13"/>
    </row>
    <row r="3" spans="1:18" s="2" customFormat="1" x14ac:dyDescent="0.25">
      <c r="A3" s="1"/>
      <c r="B3" s="11"/>
      <c r="C3" s="11"/>
      <c r="D3" s="11"/>
      <c r="E3" s="11"/>
      <c r="F3" s="11"/>
      <c r="G3" s="13"/>
    </row>
    <row r="4" spans="1:18" s="2" customFormat="1" x14ac:dyDescent="0.25">
      <c r="A4" s="1"/>
      <c r="B4" s="11"/>
      <c r="C4" s="11"/>
      <c r="D4" s="11"/>
      <c r="E4" s="11"/>
      <c r="F4" s="11"/>
      <c r="G4" s="13"/>
    </row>
    <row r="5" spans="1:18" s="5" customFormat="1" ht="73.5" customHeight="1" x14ac:dyDescent="0.25">
      <c r="A5" s="4"/>
      <c r="B5" s="4"/>
      <c r="E5" s="21" t="s">
        <v>22</v>
      </c>
      <c r="F5" s="76" t="s">
        <v>3</v>
      </c>
      <c r="G5" s="76"/>
      <c r="H5" s="20" t="s">
        <v>48</v>
      </c>
      <c r="I5" s="69" t="s">
        <v>4</v>
      </c>
      <c r="J5" s="70"/>
      <c r="K5" s="71"/>
      <c r="L5" s="23" t="s">
        <v>26</v>
      </c>
      <c r="M5" s="6" t="s">
        <v>27</v>
      </c>
      <c r="N5" s="6" t="s">
        <v>28</v>
      </c>
      <c r="O5" s="6" t="s">
        <v>30</v>
      </c>
      <c r="P5" s="6" t="s">
        <v>29</v>
      </c>
      <c r="Q5" s="6" t="s">
        <v>0</v>
      </c>
      <c r="R5" s="6" t="s">
        <v>5</v>
      </c>
    </row>
    <row r="6" spans="1:18" s="9" customFormat="1" ht="67.5" x14ac:dyDescent="0.25">
      <c r="A6" s="52">
        <v>1</v>
      </c>
      <c r="B6" s="55" t="s">
        <v>47</v>
      </c>
      <c r="C6" s="56"/>
      <c r="D6" s="57"/>
      <c r="E6" s="44" t="s">
        <v>52</v>
      </c>
      <c r="F6" s="65" t="s">
        <v>53</v>
      </c>
      <c r="G6" s="65"/>
      <c r="H6" s="39" t="s">
        <v>54</v>
      </c>
      <c r="I6" s="68" t="s">
        <v>59</v>
      </c>
      <c r="J6" s="68"/>
      <c r="K6" s="68"/>
      <c r="L6" s="43" t="s">
        <v>55</v>
      </c>
      <c r="M6" s="22">
        <v>89.52</v>
      </c>
      <c r="N6" s="33">
        <v>1</v>
      </c>
      <c r="O6" s="34">
        <f>+N6*M6</f>
        <v>89.52</v>
      </c>
      <c r="P6" s="64">
        <f>+O6+O7+O8</f>
        <v>117.96</v>
      </c>
      <c r="Q6" s="30" t="s">
        <v>61</v>
      </c>
      <c r="R6" s="45" t="s">
        <v>56</v>
      </c>
    </row>
    <row r="7" spans="1:18" s="9" customFormat="1" ht="67.5" x14ac:dyDescent="0.25">
      <c r="A7" s="53"/>
      <c r="B7" s="58"/>
      <c r="C7" s="59"/>
      <c r="D7" s="60"/>
      <c r="E7" s="44" t="s">
        <v>52</v>
      </c>
      <c r="F7" s="65" t="s">
        <v>57</v>
      </c>
      <c r="G7" s="65"/>
      <c r="H7" s="39" t="s">
        <v>54</v>
      </c>
      <c r="I7" s="66" t="s">
        <v>58</v>
      </c>
      <c r="J7" s="66"/>
      <c r="K7" s="66"/>
      <c r="L7" s="43" t="s">
        <v>55</v>
      </c>
      <c r="M7" s="22">
        <v>28.44</v>
      </c>
      <c r="N7" s="33">
        <v>1</v>
      </c>
      <c r="O7" s="34">
        <f>+N7*M7</f>
        <v>28.44</v>
      </c>
      <c r="P7" s="64"/>
      <c r="Q7" s="30" t="s">
        <v>60</v>
      </c>
      <c r="R7" s="45" t="s">
        <v>56</v>
      </c>
    </row>
    <row r="8" spans="1:18" s="9" customFormat="1" x14ac:dyDescent="0.25">
      <c r="A8" s="54"/>
      <c r="B8" s="61"/>
      <c r="C8" s="62"/>
      <c r="D8" s="63"/>
      <c r="E8" s="35"/>
      <c r="F8" s="67"/>
      <c r="G8" s="67"/>
      <c r="H8" s="40"/>
      <c r="I8" s="68"/>
      <c r="J8" s="68"/>
      <c r="K8" s="68"/>
      <c r="L8" s="40"/>
      <c r="M8" s="34"/>
      <c r="N8" s="33"/>
      <c r="O8" s="34"/>
      <c r="P8" s="64"/>
      <c r="Q8" s="30"/>
      <c r="R8" s="19"/>
    </row>
  </sheetData>
  <mergeCells count="13">
    <mergeCell ref="I5:K5"/>
    <mergeCell ref="B1:E1"/>
    <mergeCell ref="B2:E2"/>
    <mergeCell ref="F6:G6"/>
    <mergeCell ref="F5:G5"/>
    <mergeCell ref="A6:A8"/>
    <mergeCell ref="B6:D8"/>
    <mergeCell ref="P6:P8"/>
    <mergeCell ref="F7:G7"/>
    <mergeCell ref="I7:K7"/>
    <mergeCell ref="F8:G8"/>
    <mergeCell ref="I8:K8"/>
    <mergeCell ref="I6:K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abSelected="1" topLeftCell="A4" zoomScale="80" zoomScaleNormal="80" workbookViewId="0">
      <selection activeCell="A23" sqref="A23"/>
    </sheetView>
  </sheetViews>
  <sheetFormatPr baseColWidth="10" defaultRowHeight="15" x14ac:dyDescent="0.25"/>
  <cols>
    <col min="1" max="1" width="46.140625" customWidth="1"/>
    <col min="2" max="2" width="19" style="14" bestFit="1" customWidth="1"/>
    <col min="3" max="3" width="13.85546875" customWidth="1"/>
    <col min="4" max="4" width="2.42578125" customWidth="1"/>
    <col min="5" max="5" width="42" style="14" bestFit="1" customWidth="1"/>
    <col min="6" max="6" width="21.85546875" customWidth="1"/>
    <col min="7" max="7" width="2.42578125" customWidth="1"/>
    <col min="8" max="8" width="42" style="14" bestFit="1" customWidth="1"/>
    <col min="9" max="9" width="21.85546875" customWidth="1"/>
    <col min="10" max="10" width="2.42578125" customWidth="1"/>
    <col min="11" max="11" width="42" style="14" bestFit="1" customWidth="1"/>
    <col min="12" max="12" width="21.85546875" customWidth="1"/>
  </cols>
  <sheetData>
    <row r="1" spans="1:12" s="2" customFormat="1" x14ac:dyDescent="0.25">
      <c r="A1" s="32" t="s">
        <v>1</v>
      </c>
    </row>
    <row r="2" spans="1:12" s="2" customFormat="1" ht="15" customHeight="1" x14ac:dyDescent="0.25">
      <c r="A2" s="3" t="s">
        <v>25</v>
      </c>
    </row>
    <row r="4" spans="1:12" x14ac:dyDescent="0.25">
      <c r="A4" s="78" t="s">
        <v>33</v>
      </c>
      <c r="B4" s="78"/>
      <c r="C4" s="78"/>
      <c r="E4" s="79" t="s">
        <v>23</v>
      </c>
      <c r="F4" s="80"/>
      <c r="H4" s="79" t="s">
        <v>24</v>
      </c>
      <c r="I4" s="80"/>
      <c r="K4" s="79" t="s">
        <v>32</v>
      </c>
      <c r="L4" s="80"/>
    </row>
    <row r="5" spans="1:12" ht="30.75" customHeight="1" x14ac:dyDescent="0.25">
      <c r="A5" s="24" t="s">
        <v>42</v>
      </c>
      <c r="B5" s="84" t="s">
        <v>51</v>
      </c>
      <c r="C5" s="84"/>
      <c r="E5" s="81" t="str">
        <f>+B5</f>
        <v>REPRESENTACIONES JUAN CARLOS SAS</v>
      </c>
      <c r="F5" s="82"/>
      <c r="H5" s="83">
        <v>0</v>
      </c>
      <c r="I5" s="82"/>
      <c r="K5" s="83">
        <v>0</v>
      </c>
      <c r="L5" s="82"/>
    </row>
    <row r="6" spans="1:12" x14ac:dyDescent="0.25">
      <c r="A6" s="24" t="s">
        <v>41</v>
      </c>
      <c r="B6" s="77">
        <v>47036242</v>
      </c>
      <c r="C6" s="77"/>
      <c r="E6" s="24" t="s">
        <v>6</v>
      </c>
      <c r="F6" s="31">
        <v>1</v>
      </c>
      <c r="H6" s="24" t="s">
        <v>6</v>
      </c>
      <c r="I6" s="31">
        <v>0</v>
      </c>
      <c r="K6" s="24" t="s">
        <v>6</v>
      </c>
      <c r="L6" s="31">
        <v>0</v>
      </c>
    </row>
    <row r="7" spans="1:12" ht="30" x14ac:dyDescent="0.25">
      <c r="A7" s="26"/>
      <c r="B7" s="26"/>
      <c r="C7" s="27" t="s">
        <v>43</v>
      </c>
      <c r="E7" s="10" t="s">
        <v>44</v>
      </c>
      <c r="F7" s="36"/>
      <c r="H7" s="10" t="s">
        <v>44</v>
      </c>
      <c r="I7" s="36"/>
      <c r="K7" s="10" t="s">
        <v>44</v>
      </c>
      <c r="L7" s="36"/>
    </row>
    <row r="8" spans="1:12" x14ac:dyDescent="0.25">
      <c r="A8" s="41" t="s">
        <v>34</v>
      </c>
      <c r="B8" s="25">
        <f>+F13+I13+L13</f>
        <v>294185000</v>
      </c>
      <c r="C8" s="25" t="s">
        <v>1</v>
      </c>
      <c r="E8" s="29" t="s">
        <v>7</v>
      </c>
      <c r="F8" s="28"/>
      <c r="H8" s="29" t="s">
        <v>7</v>
      </c>
      <c r="I8" s="28"/>
      <c r="K8" s="29" t="s">
        <v>7</v>
      </c>
      <c r="L8" s="28"/>
    </row>
    <row r="9" spans="1:12" x14ac:dyDescent="0.25">
      <c r="A9" s="41" t="s">
        <v>35</v>
      </c>
      <c r="B9" s="25">
        <f>+((F9*F6)+(I9*I6)+(L9*L6))/((F11*F6)+(I11*I6)+(L11*L6))</f>
        <v>4.8021465981460079</v>
      </c>
      <c r="C9" s="25" t="s">
        <v>1</v>
      </c>
      <c r="E9" s="24" t="s">
        <v>8</v>
      </c>
      <c r="F9" s="28">
        <v>390597000</v>
      </c>
      <c r="H9" s="24" t="s">
        <v>8</v>
      </c>
      <c r="I9" s="28"/>
      <c r="K9" s="24" t="s">
        <v>8</v>
      </c>
      <c r="L9" s="28"/>
    </row>
    <row r="10" spans="1:12" x14ac:dyDescent="0.25">
      <c r="A10" s="41" t="s">
        <v>36</v>
      </c>
      <c r="B10" s="25">
        <f>+(F9+I9+L9)-(F11+I11+L11)</f>
        <v>309259000</v>
      </c>
      <c r="C10" s="25" t="s">
        <v>1</v>
      </c>
      <c r="E10" s="24" t="s">
        <v>9</v>
      </c>
      <c r="F10" s="28">
        <v>474434000</v>
      </c>
      <c r="H10" s="24" t="s">
        <v>9</v>
      </c>
      <c r="I10" s="28"/>
      <c r="K10" s="24" t="s">
        <v>9</v>
      </c>
      <c r="L10" s="28"/>
    </row>
    <row r="11" spans="1:12" x14ac:dyDescent="0.25">
      <c r="A11" s="41" t="s">
        <v>37</v>
      </c>
      <c r="B11" s="37">
        <f>+((F12*F6)+(I12*I6)+(L12*L6))/((F10*F6)+(I10*I6)+(L10*L6))</f>
        <v>0.37992428873141471</v>
      </c>
      <c r="C11" s="38" t="s">
        <v>1</v>
      </c>
      <c r="E11" s="24" t="s">
        <v>10</v>
      </c>
      <c r="F11" s="28">
        <v>81338000</v>
      </c>
      <c r="H11" s="24" t="s">
        <v>10</v>
      </c>
      <c r="I11" s="28"/>
      <c r="K11" s="24" t="s">
        <v>10</v>
      </c>
      <c r="L11" s="28"/>
    </row>
    <row r="12" spans="1:12" x14ac:dyDescent="0.25">
      <c r="A12" s="41" t="s">
        <v>38</v>
      </c>
      <c r="B12" s="25">
        <f>+((F14*F6)+(I14*I6)+(L14*L6))/(F13+I13+L13)</f>
        <v>0.12117545082176182</v>
      </c>
      <c r="C12" s="25" t="s">
        <v>1</v>
      </c>
      <c r="E12" s="24" t="s">
        <v>11</v>
      </c>
      <c r="F12" s="28">
        <v>180249000</v>
      </c>
      <c r="H12" s="24" t="s">
        <v>11</v>
      </c>
      <c r="I12" s="28"/>
      <c r="K12" s="24" t="s">
        <v>11</v>
      </c>
      <c r="L12" s="28"/>
    </row>
    <row r="13" spans="1:12" x14ac:dyDescent="0.25">
      <c r="A13" s="41" t="s">
        <v>39</v>
      </c>
      <c r="B13" s="25">
        <f>+((F14*F6)+(I14*I6)+(L14*L6))/((F10*F6)+(I10*I6)+(L10*L6))</f>
        <v>7.5137953856595441E-2</v>
      </c>
      <c r="C13" s="25" t="s">
        <v>1</v>
      </c>
      <c r="E13" s="24" t="s">
        <v>12</v>
      </c>
      <c r="F13" s="28">
        <v>294185000</v>
      </c>
      <c r="H13" s="24" t="s">
        <v>12</v>
      </c>
      <c r="I13" s="28"/>
      <c r="K13" s="24" t="s">
        <v>12</v>
      </c>
      <c r="L13" s="28"/>
    </row>
    <row r="14" spans="1:12" ht="30" x14ac:dyDescent="0.25">
      <c r="A14" s="42" t="s">
        <v>40</v>
      </c>
      <c r="B14" s="25">
        <f>+((F14*F6)+(I14*I6)+(L14*L6))/((F15*F6)+(I15*I6)+(L15*L6))</f>
        <v>1.5073150105708246</v>
      </c>
      <c r="C14" s="25" t="s">
        <v>45</v>
      </c>
      <c r="E14" s="24" t="s">
        <v>13</v>
      </c>
      <c r="F14" s="28">
        <v>35648000</v>
      </c>
      <c r="H14" s="24" t="s">
        <v>13</v>
      </c>
      <c r="I14" s="28"/>
      <c r="K14" s="24" t="s">
        <v>13</v>
      </c>
      <c r="L14" s="28"/>
    </row>
    <row r="15" spans="1:12" x14ac:dyDescent="0.25">
      <c r="E15" s="24" t="s">
        <v>14</v>
      </c>
      <c r="F15" s="28">
        <v>23650000</v>
      </c>
      <c r="H15" s="24" t="s">
        <v>14</v>
      </c>
      <c r="I15" s="28"/>
      <c r="K15" s="24" t="s">
        <v>14</v>
      </c>
      <c r="L15" s="28"/>
    </row>
    <row r="16" spans="1:12" x14ac:dyDescent="0.25">
      <c r="E16" s="24"/>
      <c r="F16" s="28"/>
      <c r="H16" s="24"/>
      <c r="I16" s="28"/>
      <c r="K16" s="24"/>
      <c r="L16" s="28"/>
    </row>
    <row r="17" spans="5:12" x14ac:dyDescent="0.25">
      <c r="E17" s="29" t="s">
        <v>15</v>
      </c>
      <c r="F17" s="28"/>
      <c r="H17" s="29" t="s">
        <v>15</v>
      </c>
      <c r="I17" s="28"/>
      <c r="K17" s="29" t="s">
        <v>15</v>
      </c>
      <c r="L17" s="28"/>
    </row>
    <row r="18" spans="5:12" x14ac:dyDescent="0.25">
      <c r="E18" s="24" t="s">
        <v>16</v>
      </c>
      <c r="F18" s="28">
        <v>4.8</v>
      </c>
      <c r="H18" s="24" t="s">
        <v>16</v>
      </c>
      <c r="I18" s="28"/>
      <c r="K18" s="24" t="s">
        <v>16</v>
      </c>
      <c r="L18" s="28"/>
    </row>
    <row r="19" spans="5:12" x14ac:dyDescent="0.25">
      <c r="E19" s="24" t="s">
        <v>17</v>
      </c>
      <c r="F19" s="28">
        <v>0.37</v>
      </c>
      <c r="H19" s="24" t="s">
        <v>17</v>
      </c>
      <c r="I19" s="28"/>
      <c r="K19" s="24" t="s">
        <v>17</v>
      </c>
      <c r="L19" s="28"/>
    </row>
    <row r="20" spans="5:12" x14ac:dyDescent="0.25">
      <c r="E20" s="24" t="s">
        <v>18</v>
      </c>
      <c r="F20" s="28">
        <v>1.5</v>
      </c>
      <c r="H20" s="24" t="s">
        <v>18</v>
      </c>
      <c r="I20" s="28"/>
      <c r="K20" s="24" t="s">
        <v>18</v>
      </c>
      <c r="L20" s="28"/>
    </row>
    <row r="21" spans="5:12" x14ac:dyDescent="0.25">
      <c r="E21" s="24"/>
      <c r="F21" s="28"/>
      <c r="H21" s="24"/>
      <c r="I21" s="28"/>
      <c r="K21" s="24"/>
      <c r="L21" s="28"/>
    </row>
    <row r="22" spans="5:12" x14ac:dyDescent="0.25">
      <c r="E22" s="29" t="s">
        <v>19</v>
      </c>
      <c r="F22" s="28"/>
      <c r="H22" s="29" t="s">
        <v>19</v>
      </c>
      <c r="I22" s="28"/>
      <c r="K22" s="29" t="s">
        <v>19</v>
      </c>
      <c r="L22" s="28"/>
    </row>
    <row r="23" spans="5:12" x14ac:dyDescent="0.25">
      <c r="E23" s="24" t="s">
        <v>20</v>
      </c>
      <c r="F23" s="28">
        <v>0.12</v>
      </c>
      <c r="H23" s="24" t="s">
        <v>20</v>
      </c>
      <c r="I23" s="28"/>
      <c r="K23" s="24" t="s">
        <v>20</v>
      </c>
      <c r="L23" s="28"/>
    </row>
    <row r="24" spans="5:12" x14ac:dyDescent="0.25">
      <c r="E24" s="24" t="s">
        <v>21</v>
      </c>
      <c r="F24" s="28">
        <v>7.0000000000000007E-2</v>
      </c>
      <c r="H24" s="24" t="s">
        <v>21</v>
      </c>
      <c r="I24" s="28"/>
      <c r="K24" s="24" t="s">
        <v>21</v>
      </c>
      <c r="L24" s="28"/>
    </row>
    <row r="39" spans="1:11" x14ac:dyDescent="0.25">
      <c r="A39" s="15"/>
      <c r="B39" s="16"/>
      <c r="D39" s="15"/>
      <c r="E39" s="16"/>
      <c r="G39" s="15"/>
      <c r="H39" s="16"/>
      <c r="J39" s="15"/>
      <c r="K39" s="16"/>
    </row>
    <row r="40" spans="1:11" x14ac:dyDescent="0.25">
      <c r="B40" s="17"/>
      <c r="E40" s="17"/>
      <c r="H40" s="17"/>
      <c r="K40" s="17"/>
    </row>
    <row r="41" spans="1:11" x14ac:dyDescent="0.25">
      <c r="B41" s="17"/>
      <c r="E41" s="17"/>
      <c r="H41" s="17"/>
      <c r="K41" s="17"/>
    </row>
    <row r="42" spans="1:11" x14ac:dyDescent="0.25">
      <c r="B42" s="17"/>
      <c r="E42" s="17"/>
      <c r="H42" s="17"/>
      <c r="K42" s="17"/>
    </row>
    <row r="43" spans="1:11" x14ac:dyDescent="0.25">
      <c r="B43" s="18"/>
      <c r="E43" s="18"/>
      <c r="H43" s="18"/>
      <c r="K43" s="18"/>
    </row>
    <row r="44" spans="1:11" x14ac:dyDescent="0.25">
      <c r="B44" s="18"/>
      <c r="E44" s="18"/>
      <c r="H44" s="18"/>
      <c r="K44" s="18"/>
    </row>
    <row r="45" spans="1:11" x14ac:dyDescent="0.25">
      <c r="B45" s="17"/>
      <c r="E45" s="17"/>
      <c r="H45" s="17"/>
      <c r="K45" s="17"/>
    </row>
  </sheetData>
  <mergeCells count="9">
    <mergeCell ref="B6:C6"/>
    <mergeCell ref="A4:C4"/>
    <mergeCell ref="E4:F4"/>
    <mergeCell ref="H4:I4"/>
    <mergeCell ref="K4:L4"/>
    <mergeCell ref="E5:F5"/>
    <mergeCell ref="H5:I5"/>
    <mergeCell ref="K5:L5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EXPERIENCIA GENERAL</vt:lpstr>
      <vt:lpstr>EXPERIENCIA PROPONENTE</vt:lpstr>
      <vt:lpstr>C.FINANCIERA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Mauricio Urbano</cp:lastModifiedBy>
  <cp:lastPrinted>2021-01-04T16:08:01Z</cp:lastPrinted>
  <dcterms:created xsi:type="dcterms:W3CDTF">2020-07-07T21:56:25Z</dcterms:created>
  <dcterms:modified xsi:type="dcterms:W3CDTF">2021-05-31T01:16:12Z</dcterms:modified>
</cp:coreProperties>
</file>