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\Desktop\"/>
    </mc:Choice>
  </mc:AlternateContent>
  <bookViews>
    <workbookView xWindow="0" yWindow="0" windowWidth="20400" windowHeight="6255"/>
  </bookViews>
  <sheets>
    <sheet name="Presupuesto FORMATO" sheetId="1" r:id="rId1"/>
  </sheets>
  <definedNames>
    <definedName name="_xlnm.Print_Area" localSheetId="0">'Presupuesto FORMATO'!$A$1:$F$391</definedName>
    <definedName name="_xlnm.Print_Titles" localSheetId="0">'Presupuesto FORMATO'!$1:$8</definedName>
  </definedNames>
  <calcPr calcId="152511"/>
</workbook>
</file>

<file path=xl/calcChain.xml><?xml version="1.0" encoding="utf-8"?>
<calcChain xmlns="http://schemas.openxmlformats.org/spreadsheetml/2006/main">
  <c r="F374" i="1" l="1"/>
  <c r="F375" i="1" s="1"/>
  <c r="F371" i="1"/>
  <c r="F370" i="1"/>
  <c r="F369" i="1"/>
  <c r="F368" i="1"/>
  <c r="F367" i="1"/>
  <c r="F366" i="1"/>
  <c r="F365" i="1"/>
  <c r="F364" i="1"/>
  <c r="F361" i="1"/>
  <c r="F360" i="1"/>
  <c r="F359" i="1"/>
  <c r="F358" i="1"/>
  <c r="F357" i="1"/>
  <c r="F353" i="1"/>
  <c r="F354" i="1" s="1"/>
  <c r="F348" i="1"/>
  <c r="F347" i="1"/>
  <c r="F346" i="1"/>
  <c r="F345" i="1"/>
  <c r="F344" i="1"/>
  <c r="F343" i="1"/>
  <c r="F342" i="1"/>
  <c r="F341" i="1"/>
  <c r="F340" i="1"/>
  <c r="F339" i="1"/>
  <c r="F335" i="1"/>
  <c r="F334" i="1"/>
  <c r="F333" i="1"/>
  <c r="F332" i="1"/>
  <c r="F331" i="1"/>
  <c r="F330" i="1"/>
  <c r="F329" i="1"/>
  <c r="F328" i="1"/>
  <c r="F327" i="1"/>
  <c r="F326" i="1"/>
  <c r="F336" i="1" s="1"/>
  <c r="F322" i="1"/>
  <c r="F321" i="1"/>
  <c r="F320" i="1"/>
  <c r="F319" i="1"/>
  <c r="F318" i="1"/>
  <c r="F317" i="1"/>
  <c r="F316" i="1"/>
  <c r="F315" i="1"/>
  <c r="F323" i="1" s="1"/>
  <c r="F314" i="1"/>
  <c r="F313" i="1"/>
  <c r="F309" i="1"/>
  <c r="F308" i="1"/>
  <c r="F307" i="1"/>
  <c r="F306" i="1"/>
  <c r="F305" i="1"/>
  <c r="F304" i="1"/>
  <c r="F303" i="1"/>
  <c r="F302" i="1"/>
  <c r="F301" i="1"/>
  <c r="F300" i="1"/>
  <c r="F310" i="1" s="1"/>
  <c r="F296" i="1"/>
  <c r="F295" i="1"/>
  <c r="F294" i="1"/>
  <c r="F293" i="1"/>
  <c r="F292" i="1"/>
  <c r="F291" i="1"/>
  <c r="F290" i="1"/>
  <c r="F289" i="1"/>
  <c r="F288" i="1"/>
  <c r="F287" i="1"/>
  <c r="F286" i="1"/>
  <c r="F282" i="1"/>
  <c r="F281" i="1"/>
  <c r="F280" i="1"/>
  <c r="F279" i="1"/>
  <c r="F278" i="1"/>
  <c r="F277" i="1"/>
  <c r="F276" i="1"/>
  <c r="F275" i="1"/>
  <c r="F274" i="1"/>
  <c r="F273" i="1"/>
  <c r="F272" i="1"/>
  <c r="F267" i="1"/>
  <c r="F266" i="1"/>
  <c r="F265" i="1"/>
  <c r="F264" i="1"/>
  <c r="F263" i="1"/>
  <c r="F262" i="1"/>
  <c r="F261" i="1"/>
  <c r="F260" i="1"/>
  <c r="F259" i="1"/>
  <c r="F258" i="1"/>
  <c r="F257" i="1"/>
  <c r="F253" i="1"/>
  <c r="F252" i="1"/>
  <c r="F251" i="1"/>
  <c r="F250" i="1"/>
  <c r="F249" i="1"/>
  <c r="F248" i="1"/>
  <c r="F247" i="1"/>
  <c r="F246" i="1"/>
  <c r="F245" i="1"/>
  <c r="F244" i="1"/>
  <c r="F243" i="1"/>
  <c r="F254" i="1" s="1"/>
  <c r="F238" i="1"/>
  <c r="F237" i="1"/>
  <c r="F236" i="1"/>
  <c r="F235" i="1"/>
  <c r="F234" i="1"/>
  <c r="F233" i="1"/>
  <c r="F232" i="1"/>
  <c r="F231" i="1"/>
  <c r="F230" i="1"/>
  <c r="F229" i="1"/>
  <c r="F228" i="1"/>
  <c r="F223" i="1"/>
  <c r="F222" i="1"/>
  <c r="F221" i="1"/>
  <c r="F220" i="1"/>
  <c r="F219" i="1"/>
  <c r="F218" i="1"/>
  <c r="F217" i="1"/>
  <c r="F216" i="1"/>
  <c r="F215" i="1"/>
  <c r="F214" i="1"/>
  <c r="F213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2" i="1"/>
  <c r="F191" i="1"/>
  <c r="F190" i="1"/>
  <c r="F189" i="1"/>
  <c r="F188" i="1"/>
  <c r="F187" i="1"/>
  <c r="F186" i="1"/>
  <c r="F185" i="1"/>
  <c r="F184" i="1"/>
  <c r="F183" i="1"/>
  <c r="F182" i="1"/>
  <c r="F177" i="1"/>
  <c r="F176" i="1"/>
  <c r="F175" i="1"/>
  <c r="F174" i="1"/>
  <c r="F173" i="1"/>
  <c r="F172" i="1"/>
  <c r="F171" i="1"/>
  <c r="F170" i="1"/>
  <c r="F169" i="1"/>
  <c r="F168" i="1"/>
  <c r="F167" i="1"/>
  <c r="F178" i="1" s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63" i="1" s="1"/>
  <c r="F148" i="1"/>
  <c r="F147" i="1"/>
  <c r="F146" i="1"/>
  <c r="F145" i="1"/>
  <c r="F144" i="1"/>
  <c r="F143" i="1"/>
  <c r="F142" i="1"/>
  <c r="F141" i="1"/>
  <c r="F149" i="1" s="1"/>
  <c r="F135" i="1"/>
  <c r="F134" i="1"/>
  <c r="F133" i="1"/>
  <c r="F131" i="1"/>
  <c r="F129" i="1"/>
  <c r="F128" i="1"/>
  <c r="F127" i="1"/>
  <c r="F126" i="1"/>
  <c r="F125" i="1"/>
  <c r="F124" i="1"/>
  <c r="F123" i="1"/>
  <c r="F122" i="1"/>
  <c r="F118" i="1" s="1"/>
  <c r="F121" i="1"/>
  <c r="F120" i="1"/>
  <c r="F116" i="1"/>
  <c r="F115" i="1"/>
  <c r="F114" i="1"/>
  <c r="F110" i="1"/>
  <c r="F109" i="1"/>
  <c r="F108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5" i="1" s="1"/>
  <c r="F73" i="1"/>
  <c r="F72" i="1"/>
  <c r="F71" i="1"/>
  <c r="F70" i="1"/>
  <c r="F69" i="1"/>
  <c r="F68" i="1"/>
  <c r="F67" i="1"/>
  <c r="F66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 s="1"/>
  <c r="F40" i="1"/>
  <c r="F39" i="1"/>
  <c r="F38" i="1"/>
  <c r="F37" i="1"/>
  <c r="F36" i="1"/>
  <c r="F32" i="1"/>
  <c r="F31" i="1"/>
  <c r="F30" i="1"/>
  <c r="F29" i="1"/>
  <c r="F27" i="1" s="1"/>
  <c r="F25" i="1"/>
  <c r="F24" i="1"/>
  <c r="F23" i="1"/>
  <c r="F22" i="1"/>
  <c r="F21" i="1"/>
  <c r="F20" i="1"/>
  <c r="F19" i="1"/>
  <c r="F15" i="1"/>
  <c r="F14" i="1"/>
  <c r="F13" i="1"/>
  <c r="F12" i="1"/>
  <c r="F11" i="1"/>
  <c r="F112" i="1" l="1"/>
  <c r="F372" i="1"/>
  <c r="F9" i="1"/>
  <c r="F17" i="1"/>
  <c r="F106" i="1"/>
  <c r="F209" i="1"/>
  <c r="F224" i="1"/>
  <c r="F283" i="1"/>
  <c r="F349" i="1"/>
  <c r="F362" i="1"/>
  <c r="F239" i="1"/>
  <c r="F297" i="1"/>
  <c r="F34" i="1"/>
  <c r="F64" i="1"/>
  <c r="F193" i="1"/>
  <c r="F376" i="1" s="1"/>
  <c r="F268" i="1"/>
  <c r="F378" i="1" l="1"/>
  <c r="F379" i="1" s="1"/>
  <c r="F383" i="1" s="1"/>
</calcChain>
</file>

<file path=xl/sharedStrings.xml><?xml version="1.0" encoding="utf-8"?>
<sst xmlns="http://schemas.openxmlformats.org/spreadsheetml/2006/main" count="736" uniqueCount="308">
  <si>
    <t>ANEXO 3</t>
  </si>
  <si>
    <t>PROYECTO: CONSTRUCCIÒN NUEVO BLOQUE 1 - SECTOR SUR UNIVERSIDAD DE NARIÑO SEDE TOROBAJO</t>
  </si>
  <si>
    <t>PRESUPUESTO DE OBRA -  BLOQUE 1 SECTOR SUR - UNIVERSIDAD DE NARIÑO</t>
  </si>
  <si>
    <t>Código</t>
  </si>
  <si>
    <t>Actividad</t>
  </si>
  <si>
    <t>Unidad</t>
  </si>
  <si>
    <t>Cantidad</t>
  </si>
  <si>
    <t>Valor Unitario</t>
  </si>
  <si>
    <t>Valor Parcial</t>
  </si>
  <si>
    <t>DEMOLICIONES</t>
  </si>
  <si>
    <t>00.01</t>
  </si>
  <si>
    <t>DEMOLICIÓN DE CONSTRUCCIÓN DE EDIFICACIONES ENTRE 2 y 3 PISOS INCLUYE EL CARGUE, TRANSPORTE Y DISPOSICIÓN FINAL DE ESCOMBROS EN SITIOS AUTORIZADOS</t>
  </si>
  <si>
    <t>m2</t>
  </si>
  <si>
    <t>00.02</t>
  </si>
  <si>
    <t>DEMOLICIÓN DE CONSTRUCCIÓN DE 1 PISOS CUBIERTA EN TEJA INCLUYE EL CARGUE, TRANSPORTE Y DISPOSICION FINAL DE ESCOMBROS EN SITIOS AUTORIZADOS</t>
  </si>
  <si>
    <t>00.03</t>
  </si>
  <si>
    <t>humectacion manual</t>
  </si>
  <si>
    <t>M2</t>
  </si>
  <si>
    <t>00.04</t>
  </si>
  <si>
    <t>brigada de aseo</t>
  </si>
  <si>
    <t>00.05</t>
  </si>
  <si>
    <t>SEÑALIZACION Y MANEJO DE TRAFICO</t>
  </si>
  <si>
    <t>DIA</t>
  </si>
  <si>
    <t>PRELIMINARES</t>
  </si>
  <si>
    <t>01.01</t>
  </si>
  <si>
    <t>Localización y replanteo con equipo</t>
  </si>
  <si>
    <t>01.02</t>
  </si>
  <si>
    <t>Excavación manual</t>
  </si>
  <si>
    <t>m3</t>
  </si>
  <si>
    <t>01.03</t>
  </si>
  <si>
    <t>CORTE DE ROCA</t>
  </si>
  <si>
    <t>01.04</t>
  </si>
  <si>
    <t>Relleno material del sitio, ejecutado manualmente</t>
  </si>
  <si>
    <t>01.05</t>
  </si>
  <si>
    <t>EXCAVACION MECANICA INCLUYE DESALOJO</t>
  </si>
  <si>
    <t>01.06</t>
  </si>
  <si>
    <t>BASE RECEBO COMPACTACION Mec.</t>
  </si>
  <si>
    <t>M3</t>
  </si>
  <si>
    <t>01.07</t>
  </si>
  <si>
    <t>Retiro y disposicion de material sobrante</t>
  </si>
  <si>
    <t>CIMENTACIONES</t>
  </si>
  <si>
    <t>02.01</t>
  </si>
  <si>
    <t>CONCRETO DE LIMPIEZA F`C=17MPA. E=5CM</t>
  </si>
  <si>
    <t>02.02</t>
  </si>
  <si>
    <t>CONCRETO DE 3000 PSI ZAPATAS INCLUYE IMPERMEABILIZANTE</t>
  </si>
  <si>
    <t>02.03</t>
  </si>
  <si>
    <t>CONCRETO DE 3000 PSI VIGAS DE CIMENTACIÒN INCLUYE IMPERMEABILIZANTE</t>
  </si>
  <si>
    <t>02.04</t>
  </si>
  <si>
    <t>Placa de Contrapiso h = 0.10 m</t>
  </si>
  <si>
    <t>ESTRUCTURA</t>
  </si>
  <si>
    <t>03.01</t>
  </si>
  <si>
    <t>ACERO DE REFUERZO</t>
  </si>
  <si>
    <t>Kg</t>
  </si>
  <si>
    <t>03.02</t>
  </si>
  <si>
    <t>CONCRETO 4000 PSI COLUMNAS</t>
  </si>
  <si>
    <t>03.03</t>
  </si>
  <si>
    <t>CONCRETO 4000 PSI PANTALLA</t>
  </si>
  <si>
    <t>03.04</t>
  </si>
  <si>
    <t>VIGA EN CONCRETO DE 4000PSI</t>
  </si>
  <si>
    <t>03.05</t>
  </si>
  <si>
    <t>CONCRETO DE 3000 PSI PARA MURO DE CONTENCION INCLUYE IMPERMEABILIZANTE</t>
  </si>
  <si>
    <t>ESTRUCTURA METALICA Y CUBIERTA</t>
  </si>
  <si>
    <t>04.01</t>
  </si>
  <si>
    <t>ENTREPISO STEEL DECK e=10cm</t>
  </si>
  <si>
    <t>04.02</t>
  </si>
  <si>
    <t>PERFIL IPE 300 GRADO A36 (INCLUYE ANTICORROSIVO)</t>
  </si>
  <si>
    <t>ml</t>
  </si>
  <si>
    <t>04.03</t>
  </si>
  <si>
    <t>' PERFIL IPE 360 GRADO A36 (INCLUYE ANTICORROSIVO)</t>
  </si>
  <si>
    <t>04.04</t>
  </si>
  <si>
    <t>PERFIL IPE 400 GRADO A36 (INCLUYE ANTICORROSIVO)</t>
  </si>
  <si>
    <t>04.05</t>
  </si>
  <si>
    <t>PERFIL IPE 450 GRADO CMA36 (INCLUYE ANTICORROSIVO)</t>
  </si>
  <si>
    <t>04.06</t>
  </si>
  <si>
    <t>PERFIL IPE 500 GRADO A36 (INCLUYE ANTICORROSIVO)</t>
  </si>
  <si>
    <t>04.07</t>
  </si>
  <si>
    <t>CONEXION PERFILES IPE A ESTRUCTURA</t>
  </si>
  <si>
    <t>UND</t>
  </si>
  <si>
    <t>04.08</t>
  </si>
  <si>
    <t>PLATINA DE ANCLAJE PERFIL IPE</t>
  </si>
  <si>
    <t>Und</t>
  </si>
  <si>
    <t>04.09</t>
  </si>
  <si>
    <t>PERFIL PHR C 220 X 80 CAL. 2MM</t>
  </si>
  <si>
    <t>04.10</t>
  </si>
  <si>
    <t>PERFIL IPE 270 GRADO A36 (INCLUYE ANTICORROSIVO)</t>
  </si>
  <si>
    <t>04.11</t>
  </si>
  <si>
    <t>TENSOR 1/2 VARILLA LISA CON ROSCA EN EXTREMOS</t>
  </si>
  <si>
    <t>04.12</t>
  </si>
  <si>
    <t>TEMPLETE DE 5/8"</t>
  </si>
  <si>
    <t>04.13</t>
  </si>
  <si>
    <t>CUBIERTA EN TEJA ECOROOF</t>
  </si>
  <si>
    <t>04.14</t>
  </si>
  <si>
    <t>PERFIL PHR CAJON 220 X 80 CAL. 2.5MM</t>
  </si>
  <si>
    <t>04.15</t>
  </si>
  <si>
    <t>PLATINA ESCALERA DE 360 X 290 X 3/8</t>
  </si>
  <si>
    <t>04.16</t>
  </si>
  <si>
    <t>DESCANSO ESCALERA PLACA CONC. 3000PSI H=7.5CM MARCO ANGULO 3/16X2" REF MALLA 3/8 @.15CM, INCLUYE PINTURA</t>
  </si>
  <si>
    <t>04.17</t>
  </si>
  <si>
    <t>PELDAÑOS TIPO I 1.85 APROXX0.3M PLACA CCTO E=7.5CM 3000PSI MARCO ANGULO 3/16X2" PLAT 3/16X2" REF 3#3, INCLUYE PINTURA</t>
  </si>
  <si>
    <t>04.18</t>
  </si>
  <si>
    <t>CONCRETO.21MPA.PARA.ESCALERAS.EN.CONCRETO</t>
  </si>
  <si>
    <t>04.19</t>
  </si>
  <si>
    <t>DILATACION ESTRUCTURAL EN ALFAJOR</t>
  </si>
  <si>
    <t>ML</t>
  </si>
  <si>
    <t>MAMPOSTERIA Y PAÑETES</t>
  </si>
  <si>
    <t>05.01</t>
  </si>
  <si>
    <t>MURO EN LADRILLO FAROL</t>
  </si>
  <si>
    <t>05.02</t>
  </si>
  <si>
    <t>Columna de Confinamiento 15 x 20</t>
  </si>
  <si>
    <t>05.03</t>
  </si>
  <si>
    <t>Viga de Confinamiento 15 x 15 incluye refuerzo</t>
  </si>
  <si>
    <t>05.04</t>
  </si>
  <si>
    <t>PAÑETE DE MUROS 1:3 (IMP)</t>
  </si>
  <si>
    <t>05.05</t>
  </si>
  <si>
    <t>Afinado de Piso Mortero 1:4 h=2,5 cm</t>
  </si>
  <si>
    <t>05.06</t>
  </si>
  <si>
    <t>Pañete esmaltado e impermeabilizado losa</t>
  </si>
  <si>
    <t>05.07</t>
  </si>
  <si>
    <t>Pañete de elementos estructurales</t>
  </si>
  <si>
    <t>05.08</t>
  </si>
  <si>
    <t>INSTALACIONES HIDROSANITARIAS</t>
  </si>
  <si>
    <t>06.01</t>
  </si>
  <si>
    <t>Red sanitaria de 2"</t>
  </si>
  <si>
    <t>06.02</t>
  </si>
  <si>
    <t>Red sanitaria de 4"</t>
  </si>
  <si>
    <t>06.03</t>
  </si>
  <si>
    <t>SUMINISTRO E INST. YEE PVC 4"</t>
  </si>
  <si>
    <t>06.04</t>
  </si>
  <si>
    <t>SUMINISTRO E INST. CODO PVC 4"</t>
  </si>
  <si>
    <t>06.05</t>
  </si>
  <si>
    <t>Punto sanitario PVC 2"</t>
  </si>
  <si>
    <t>Punto</t>
  </si>
  <si>
    <t>06.06</t>
  </si>
  <si>
    <t>Punto sanitario 4"</t>
  </si>
  <si>
    <t>06.07</t>
  </si>
  <si>
    <t>CAJA INSPECCION .60x.60x.60</t>
  </si>
  <si>
    <t>06.08</t>
  </si>
  <si>
    <t>SUMINISTRO E INST. RED HIDRÁULICA PVC 1/2" RDE 13.5</t>
  </si>
  <si>
    <t>06.09</t>
  </si>
  <si>
    <t>SUMINISTRO E INST. RED HIDRÁULICA PVC 1" RDE 21</t>
  </si>
  <si>
    <t>06.10</t>
  </si>
  <si>
    <t>06.11</t>
  </si>
  <si>
    <t>SUMINISTRO E INST. RED HIDRÁULICA PVC 2" RDE 26</t>
  </si>
  <si>
    <t>06.12</t>
  </si>
  <si>
    <t>SUMINISTRO E INST. RED HIDRÁULICA PVC 3" RDE 13.5</t>
  </si>
  <si>
    <t>06.13</t>
  </si>
  <si>
    <t>SUMINISTRO E INST. RED HIDRÁULICA PVC 4" RDE 13.5</t>
  </si>
  <si>
    <t>06.14</t>
  </si>
  <si>
    <t>SUMINISTRO E INST. RED HIDRÁULICA PVC 1 1/2" RDE 21</t>
  </si>
  <si>
    <t>06.15</t>
  </si>
  <si>
    <t>Punto hidráulico 1 1/2"</t>
  </si>
  <si>
    <t>06.16</t>
  </si>
  <si>
    <t>Punto hidráulico 1/2"</t>
  </si>
  <si>
    <t>06.17</t>
  </si>
  <si>
    <t>SUMINISTRO E INST. RED PLUVIAL PVC 3"</t>
  </si>
  <si>
    <t>06.18</t>
  </si>
  <si>
    <t>SUMINISTRO E INST. RED PLUVIAL PVC 4"</t>
  </si>
  <si>
    <t>06.19</t>
  </si>
  <si>
    <t>SUMINISTRO E INST. RED PLUVIAL PVC 6"</t>
  </si>
  <si>
    <t>06.20</t>
  </si>
  <si>
    <t>CANAL LAMINA GALVANIZADA CAL.14 SECCIÓN 0.20x0.20M INCLUYE SOPORTES EN PLATINA E=3/16"@1.0M</t>
  </si>
  <si>
    <t>06.21</t>
  </si>
  <si>
    <t>CANAL EN CONCRETO 3000 PSI SECCIÓN INTERNA 0.20x0.35M E=0.10m, LOSA E=0.10M + TAPA PREFABRICADA EN CONCRETO 0.50x0.30M E=0.05M</t>
  </si>
  <si>
    <t>06.22</t>
  </si>
  <si>
    <t>Caja Inspección 50 x 50 cm</t>
  </si>
  <si>
    <t>06.23</t>
  </si>
  <si>
    <t>CAJILLA DE INSPECCION .60x.60x.60 (AGUAS LLUVIAS)</t>
  </si>
  <si>
    <t>06.24</t>
  </si>
  <si>
    <t>Caja de Inspección de 0,7*0,7m</t>
  </si>
  <si>
    <t>06.25</t>
  </si>
  <si>
    <t>Caja Inspección 80 x 80cm</t>
  </si>
  <si>
    <t>06.26</t>
  </si>
  <si>
    <t>CAJILLAS DE INSPECCION 1.20 X 1.20</t>
  </si>
  <si>
    <t>06.27</t>
  </si>
  <si>
    <t>SIFÓN 3"</t>
  </si>
  <si>
    <t>06.28</t>
  </si>
  <si>
    <t>SUMINISTRO E INST. DE TUBERIA EN ACERO AL CARBON. DIAMETRO 4”</t>
  </si>
  <si>
    <t>ESTUCOS PINTURAS YCIELOS RASOS</t>
  </si>
  <si>
    <t>07.01</t>
  </si>
  <si>
    <t>Estuco sobre Muro</t>
  </si>
  <si>
    <t>07.02</t>
  </si>
  <si>
    <t>Pintura Vinilo TIPO I</t>
  </si>
  <si>
    <t>07.03</t>
  </si>
  <si>
    <t>Cielo Raso EN PANEL YESO</t>
  </si>
  <si>
    <t>ENCHAPES</t>
  </si>
  <si>
    <t>08.01</t>
  </si>
  <si>
    <t>ENCHAPE en ceramica TRAFICO 5</t>
  </si>
  <si>
    <t>08.02</t>
  </si>
  <si>
    <t>Guardaescobas en ceramica</t>
  </si>
  <si>
    <t>08.03</t>
  </si>
  <si>
    <t>ENCHAPE DE 30 X 20 PARA PARED</t>
  </si>
  <si>
    <t>APARATOS SANITARIOS</t>
  </si>
  <si>
    <t>09.01</t>
  </si>
  <si>
    <t>LAVAMANOS DE COLGAR TIPO INSTITUCIONAL CON GRIFERIA TIPO PUSH</t>
  </si>
  <si>
    <t>09.02</t>
  </si>
  <si>
    <t>LAVAMANOS DE INCRUSTAR CON GRIFERIA TIPO PUSH</t>
  </si>
  <si>
    <t>09.03</t>
  </si>
  <si>
    <t>SANITARIO ENTRADA POSTERIOR CON VALVULA TIPO PUSH</t>
  </si>
  <si>
    <t>09.04</t>
  </si>
  <si>
    <t>BARRA DE APOYO PARA DISCAPACITADOS</t>
  </si>
  <si>
    <t>09.05</t>
  </si>
  <si>
    <t>ORINAL CON FLUXOMETRO</t>
  </si>
  <si>
    <t>09.06</t>
  </si>
  <si>
    <t>MESONES EN CONCRETO ENCHAPADO EN GRANITO PULIDO</t>
  </si>
  <si>
    <t>09.07</t>
  </si>
  <si>
    <t>POCETA DE ASEO 60 X 60</t>
  </si>
  <si>
    <t>09.08</t>
  </si>
  <si>
    <t>DIVISIONES EN ALUMINIO PARA BATERIAS SANITARIAS</t>
  </si>
  <si>
    <t>09.09</t>
  </si>
  <si>
    <t>GABINETE CONTRAINCENDIOS</t>
  </si>
  <si>
    <t>09.10</t>
  </si>
  <si>
    <t>SIAMESA</t>
  </si>
  <si>
    <t>CARPINTERIA METALICA Y EN ALUMINIO</t>
  </si>
  <si>
    <t>10.01</t>
  </si>
  <si>
    <t>VENTANA EN ALUMINIO INCLUYE RESANE DE FILOS</t>
  </si>
  <si>
    <t>10.02</t>
  </si>
  <si>
    <t>PUERTA EN ALUMINIO</t>
  </si>
  <si>
    <t>10.03</t>
  </si>
  <si>
    <t>BARANDAS Y PASAMANOS METALICOS INCLUYE PINTURA</t>
  </si>
  <si>
    <t>INSTALACIONES ELECTRICAS</t>
  </si>
  <si>
    <t>PLANTA SOTANO</t>
  </si>
  <si>
    <t>BLOQUE A</t>
  </si>
  <si>
    <t>ILUMINACION RAMPA-CIRCULACION POR PISOS</t>
  </si>
  <si>
    <t>SUMINISTRO, MARCADO Y TENDIDO ACOMETIDA 5 CABLES DE COBRE No. 12 + 1 # 12 POR TUBERIA/BANDEJA</t>
  </si>
  <si>
    <t>TABLERO TDNAA2 DE DISTRIBUCION NORMAL TRIFASICO DE 12 CIRCUITOS CON ESPACIO PARA TOTALIZADOR</t>
  </si>
  <si>
    <t xml:space="preserve"> UND</t>
  </si>
  <si>
    <t xml:space="preserve">SUMINISTRO E INSTALACION  CILINDRO 242x215 SOBREPONER BALA LED-23W Y SALIDA PARA LAMPARA TECHO O PARED EN TUBERIA Y ACCESORIOS EMT DE 1/2" Y CABLE DE COBRE THHN No. 12 </t>
  </si>
  <si>
    <t>UN</t>
  </si>
  <si>
    <t xml:space="preserve">SUMINISTRO E INSTALACION  TRIPLIGHT LENS L06 1170x100x100 SOBREPONER 2LED-LINE 1R2FT 17W Y SALIDA PARA LAMPARA TECHO O PARED EN TUBERIA Y ACCESORIOS EMT DE 1/2" Y CABLE DE COBRE THHN No. 12 </t>
  </si>
  <si>
    <t xml:space="preserve">SUMINISTRO E INSTALACION  TRIA LENS L06 2270x130x130 SOBREPONER 4LED-LINE 1R2FT 17W Y SALIDA PARA LAMPARA TECHO O PARED EN TUBERIA Y ACCESORIOS EMT DE 1/2" Y CABLE DE COBRE THHN No. 12 </t>
  </si>
  <si>
    <t>ITW XTOR LED 1X1 1LED 50W DR</t>
  </si>
  <si>
    <t>SENSOR DE MOVIMIENTO TUBO CONDUIT PVC 1/2</t>
  </si>
  <si>
    <t>SUBTOTAL</t>
  </si>
  <si>
    <t>ILUMINACION Y TOMACORRIENTES</t>
  </si>
  <si>
    <t>SUMINISTRO, MARCADO Y TENDIDO ACOMETIDA 5 CABLES DE COBRE No. 12 + 1 # 12 POR TUBERIA/BANDEJA RED NORMAL</t>
  </si>
  <si>
    <t>SUMINISTRO, MARCADO Y TENDIDO ACOMETIDA 5 CABLES DE COBRE No. 12 + 1 # 12 POR TUBERIA/BANDEJA RED REGULADA</t>
  </si>
  <si>
    <t>TABLERO TDNAA1 DE DISTRIBUCION NORMAL TRIFASICO DE 12 CIRCUITOS CON ESPACIO PARA TOTALIZADOR</t>
  </si>
  <si>
    <t>TABLERO TDRAA1 DE DISTRIBUCION REGULADO TRIFASICO DE 12 CIRCUITOS CON ESPACIO PARA TOTALIZADOR</t>
  </si>
  <si>
    <t xml:space="preserve">SUMINISTRO E INSTALACION  PANEL LED MANTA LENS E13 600x600x70 SOBREPONER CON MARCO 2LED-LINE 1R2FT 26W Y SALIDA PARA LAMPARA TECHO O PARED EN TUBERIA Y ACCESORIOS EMT DE 1/2" Y CABLE DE COBRE THHN No. 12 </t>
  </si>
  <si>
    <t xml:space="preserve">SUMINISTRO E INSTALACION  IT 100 AQ LENS E10 1260x120x82 SOBREPONER 2LED-LT8 18W Y SALIDA PARA LAMPARA TECHO O PARED EN TUBERIA Y ACCESORIOS EMT DE 1/2" Y CABLE DE COBRE THHN No. 12 </t>
  </si>
  <si>
    <t>SUMINISTRO EINSTALACION APLIQUE LED 23W  PARA ILUMINACION DE  EMERGENCIA 315 LUMENES, 1 1/2  HORA</t>
  </si>
  <si>
    <t>SUMINISTRO E INSTALACION SALIDA INTERRUPTOR SENCILLO 10 A 250 V TUBERIA  Y ACCESORIOS EMT 1/2" Y CABLE No. 12 THHN</t>
  </si>
  <si>
    <t>SUMINISTRO E INSTALACION SALIDA INTERRUPTOR DOBLE 10 A 250 V TUBERIA  Y ACCESORIOS EMT 1/2" Y CABLE No. 12 THHN</t>
  </si>
  <si>
    <t>SUMINISTRO E INSTALACION SALIDA TOMACORRIENTE 15A, 125V DOBLE POLO A TIERRA EN TUBERIA Y ACCESORIOS EMT DE 1/2" Y CABLE DE COBRE THHN No. 12 RED NORMAL</t>
  </si>
  <si>
    <t>SUMINISTRO E INSTALACION TOMACORRIENTE 15A, 125V DOBLE POLO TIERRA AISLADO TUBERIA Y ACCESORIOS EMT 1/2" Y CABLE No. 12 THHN (TOMAS REGULADAS, COLOR NARANJA)</t>
  </si>
  <si>
    <t>PRIMER PISO</t>
  </si>
  <si>
    <t>TABLERO TDNBA1 DE DISTRIBUCION NORMAL TRIFASICO DE 12 CIRCUITOS CON ESPACIO PARA TOTALIZADOR</t>
  </si>
  <si>
    <t>TABLERO TDRBA1 DE DISTRIBUCION REGULADOTRIFASICO DE 12 CIRCUITOS CON ESPACIO PARA TOTALIZADOR</t>
  </si>
  <si>
    <t>SEGUNDO PISO</t>
  </si>
  <si>
    <t>TABLERO TDNCA1 DE DISTRIBUCION NORMAL TRIFASICO DE 12 CIRCUITOS CON ESPACIO PARA TOTALIZADOR</t>
  </si>
  <si>
    <t>TABLERO TDRCA1 DE DISTRIBUCION REGULADO TRIFASICO DE 6 CIRCUITOS CON ESPACIO PARA TOTALIZADOR</t>
  </si>
  <si>
    <t>TERCER PISO</t>
  </si>
  <si>
    <t>TABLERO TDNDA1 DE DISTRIBUCION NORMAL TRIFASICO DE 12 CIRCUITOS CON ESPACIO PARA TOTALIZADOR</t>
  </si>
  <si>
    <t>TABLERO TDRDA1 DE DISTRIBUCION NORMAL TRIFASICO DE 6 CIRCUITOS CON ESPACIO PARA TOTALIZADOR</t>
  </si>
  <si>
    <t>CUARTO PISO</t>
  </si>
  <si>
    <t>TABLERO TDNEA1 DE DISTRIBUCION NORMAL TRIFASICO DE 12 CIRCUITOS CON ESPACIO PARA TOTALIZADOR</t>
  </si>
  <si>
    <t>TABLERO TDREA1 DE DISTRIBUCION REGULADOTRIFASICO DE 6 CIRCUITOS CON ESPACIO PARA TOTALIZADOR</t>
  </si>
  <si>
    <t>QUINTO PISO</t>
  </si>
  <si>
    <t>TABLERO TDNFA1 DE DISTRIBUCION NORMAL TRIFASICO DE 12 CIRCUITOS CON ESPACIO PARA TOTALIZADOR</t>
  </si>
  <si>
    <t>TABLERO TDRFA1 DE DISTRIBUCION REGULADO TRIFASICO DE 6 CIRCUITOS CON ESPACIO PARA TOTALIZADOR</t>
  </si>
  <si>
    <t>SEXTO PISO</t>
  </si>
  <si>
    <t>TABLERO TDNGA1 DE DISTRIBUCION NORMAL TRIFASICO DE 12 CIRCUITOS CON ESPACIO PARA TOTALIZADOR</t>
  </si>
  <si>
    <t>TABLERO TDRGA1 DE DISTRIBUCION REGULADO TRIFASICO DE 6 CIRCUITOS CON ESPACIO PARA TOTALIZADOR</t>
  </si>
  <si>
    <t>TABLERO TDNGB1 DE DISTRIBUCION NORMAL TRIFASICO DE 12 CIRCUITOS CON ESPACIO PARA TOTALIZADOR</t>
  </si>
  <si>
    <t>TABLERO TDRGB1 DE DISTRIBUCION REGULADO TRIFASICO DE 6 CIRCUITOS CON ESPACIO PARA TOTALIZADOR</t>
  </si>
  <si>
    <t>BLOQUE B</t>
  </si>
  <si>
    <t>TABLERO TDNAB1 DE DISTRIBUCION NORMAL TRIFASICO DE 12 CIRCUITOS CON ESPACIO PARA TOTALIZADOR</t>
  </si>
  <si>
    <t>TABLERO TDRAB1 DE DISTRIBUCION REGULADO TRIFASICO DE 12 CIRCUITOS CON ESPACIO PARA TOTALIZADOR</t>
  </si>
  <si>
    <t>TABLERO TDNBB1 DE DISTRIBUCION NORMAL TRIFASICO DE 6 CIRCUITOS CON ESPACIO PARA TOTALIZADOR</t>
  </si>
  <si>
    <t>TABLERO TDRBB1 DE DISTRIBUCION REGULADO TRIFASICO DE 6 CIRCUITOS CON ESPACIO PARA TOTALIZADOR</t>
  </si>
  <si>
    <t>TABLERO TDNCB1 DE DISTRIBUCION NORMAL TRIFASICO DE 12 CIRCUITOS CON ESPACIO PARA TOTALIZADOR</t>
  </si>
  <si>
    <t>TABLERO TDRCB1 DE DISTRIBUCION REGULADO TRIFASICO DE 6 CIRCUITOS CON ESPACIO PARA TOTALIZADOR</t>
  </si>
  <si>
    <t>TABLERO TDNDB1 DE DISTRIBUCION NORMAL TRIFASICO DE 12 CIRCUITOS CON ESPACIO PARA TOTALIZADOR</t>
  </si>
  <si>
    <t>TABLERO TDRDB1 DE DISTRIBUCION REGULADO TRIFASICO DE 6 CIRCUITOS CON ESPACIO PARA TOTALIZADOR</t>
  </si>
  <si>
    <t>TABLERO TDNEB1 DE DISTRIBUCION NORMAL TRIFASICO DE 6 CIRCUITOS CON ESPACIO PARA TOTALIZADOR</t>
  </si>
  <si>
    <t>TABLERO TDREB1 DE DISTRIBUCION NORMAL TRIFASICO DE 6 CIRCUITOS CON ESPACIO PARA TOTALIZADOR</t>
  </si>
  <si>
    <t>TABLERO TDNFB1 DE DISTRIBUCION NORMAL TRIFASICO DE 6 CIRCUITOS CON ESPACIO PARA TOTALIZADOR</t>
  </si>
  <si>
    <t>TABLERO TDRFB1 DE DISTRIBUCION REGULADO TRIFASICO DE 6 CIRCUITOS CON ESPACIO PARA TOTALIZADOR</t>
  </si>
  <si>
    <t>APANTALLAMIENTO</t>
  </si>
  <si>
    <t>CONSTRUCCION SISTEMA DE APANTALLAMIENTO</t>
  </si>
  <si>
    <t>SUMINSTRO Y INSTLACION DE SUB ESTACION</t>
  </si>
  <si>
    <t>12,6 SUMINISTRO E INSTALACION TRANSFORMADOR SECO 225 KVA</t>
  </si>
  <si>
    <t>SUMINISTRO E INSTALACION  CELDA PROTECCION TRANSFORMADOR</t>
  </si>
  <si>
    <t xml:space="preserve"> ESTRUCTURA 730 (34.5KV) SECCIONADOR TRIPOLAR DE OPERACION SIN CARGA PARA INTEMPERIE. MANIOBRA MANUAL CON MECANISMO DESDE EL PISO.</t>
  </si>
  <si>
    <t xml:space="preserve"> ESTRUCTURA 560 (34.5KV)</t>
  </si>
  <si>
    <t xml:space="preserve"> RETENIDA MEDIA TENSION RED(34.5KV)</t>
  </si>
  <si>
    <t xml:space="preserve"> POSTE DE CONCRETO DE 12X750KG-F</t>
  </si>
  <si>
    <t>SUBESTACION, ACOMETIDA MEDIA TENSION, PLANTA ELECTRICA EMERGENCIA, TRANSFERENCIA AUTOMATICA, UPS</t>
  </si>
  <si>
    <t>SUMINISTRO E INSTALACION BANDEJA DE REJILLA 5,4X50 CM CON SEPARADOR INCLUYE ACCESORIOS DE FIJJACION, UNION, Y PUESTA A TIERRA (DUCTO HORIZONTAL)</t>
  </si>
  <si>
    <t>SUMINISTRO E INSTALACION BANDEJA DE REJILLA 5,4X40 CM CON SEPARADOR INCLUYE ACCESORIOS DE FIJJACION, UNION, Y PUESTA A TIERRA (DUCTO VERTICAL)</t>
  </si>
  <si>
    <t>GABINETE GENERAL DE BAJA TENSION (TGA)</t>
  </si>
  <si>
    <t>ACOMETIDA EN XLPE 3 X  Nº 1/0, 15 KV  DESDE PUNTO DE CONEXIÓN A CELDA DE PROTECCION DEL TRANSFORMADOR EN MEDIA TENSION</t>
  </si>
  <si>
    <t>SUMINISTRO, MARCADO Y TENDIDO ACOMETIDA  9 CABLES DE COBRE 2x(3 Nº 4/0 F + 1 Nº 4/0 N) + 1 Nº 1/0   POR TUBERIA/BANDEJA/CARCAMO</t>
  </si>
  <si>
    <t>CAJA DE INSPECCION EN CONCRETO 1.0 X 1.0 MTS H= 1.40 MTS.</t>
  </si>
  <si>
    <t>CANALIZACION EN TUBERIA 2 TUBOS DE  4" , CORTE, DEMOLICION Y REPARCHEO VIA</t>
  </si>
  <si>
    <t>CANALIZACION EN 2 TUBOS 4" PVC CONDUIT, ZONA DURA ANDEN</t>
  </si>
  <si>
    <t>CERTIFICACION RETIE</t>
  </si>
  <si>
    <t xml:space="preserve">CERTIFICACION RETIE DE LA INSTALACION ELECTRICA </t>
  </si>
  <si>
    <t>GL</t>
  </si>
  <si>
    <t>SUB TOTAL OBRA ELECTRICA</t>
  </si>
  <si>
    <t>TOTAL COSTO DIRECTO</t>
  </si>
  <si>
    <t>Administración</t>
  </si>
  <si>
    <t>Imprevistos</t>
  </si>
  <si>
    <t>Utilidades</t>
  </si>
  <si>
    <t>IVA sobre Utilidad</t>
  </si>
  <si>
    <t>COSTO TOTAL DE OBRA</t>
  </si>
  <si>
    <t>PROPONENTE</t>
  </si>
  <si>
    <t xml:space="preserve">M.P No.: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</si>
</sst>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999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/>
    <xf numFmtId="164" fontId="2" fillId="0" borderId="0" xfId="1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1" applyFont="1" applyAlignment="1">
      <alignment vertical="top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right" wrapText="1"/>
    </xf>
    <xf numFmtId="164" fontId="3" fillId="3" borderId="0" xfId="1" applyFont="1" applyFill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164" fontId="2" fillId="0" borderId="2" xfId="1" applyFont="1" applyFill="1" applyBorder="1" applyAlignment="1">
      <alignment horizontal="right" wrapText="1"/>
    </xf>
    <xf numFmtId="0" fontId="2" fillId="0" borderId="0" xfId="0" applyFont="1" applyFill="1" applyAlignment="1"/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2" fontId="3" fillId="4" borderId="3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3" fontId="3" fillId="4" borderId="5" xfId="0" applyNumberFormat="1" applyFont="1" applyFill="1" applyBorder="1" applyAlignment="1">
      <alignment vertical="top" wrapText="1"/>
    </xf>
    <xf numFmtId="4" fontId="3" fillId="4" borderId="6" xfId="0" applyNumberFormat="1" applyFont="1" applyFill="1" applyBorder="1" applyAlignment="1">
      <alignment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2" fillId="5" borderId="8" xfId="0" applyFont="1" applyFill="1" applyBorder="1" applyAlignment="1">
      <alignment horizontal="center" vertical="top" wrapText="1"/>
    </xf>
    <xf numFmtId="4" fontId="2" fillId="0" borderId="9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2" fillId="5" borderId="14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/>
    </xf>
    <xf numFmtId="164" fontId="3" fillId="0" borderId="19" xfId="1" applyNumberFormat="1" applyFont="1" applyBorder="1" applyAlignment="1">
      <alignment vertical="top" wrapText="1"/>
    </xf>
    <xf numFmtId="164" fontId="3" fillId="0" borderId="8" xfId="1" applyNumberFormat="1" applyFont="1" applyBorder="1" applyAlignment="1">
      <alignment vertical="top" wrapText="1"/>
    </xf>
    <xf numFmtId="0" fontId="3" fillId="6" borderId="0" xfId="0" applyFont="1" applyFill="1" applyAlignment="1">
      <alignment wrapText="1"/>
    </xf>
    <xf numFmtId="0" fontId="3" fillId="6" borderId="20" xfId="0" applyFont="1" applyFill="1" applyBorder="1" applyAlignment="1">
      <alignment horizontal="right" wrapText="1"/>
    </xf>
    <xf numFmtId="0" fontId="2" fillId="6" borderId="21" xfId="0" applyFont="1" applyFill="1" applyBorder="1" applyAlignment="1">
      <alignment wrapText="1"/>
    </xf>
    <xf numFmtId="0" fontId="2" fillId="6" borderId="21" xfId="0" applyFont="1" applyFill="1" applyBorder="1" applyAlignment="1">
      <alignment horizontal="right" wrapText="1"/>
    </xf>
    <xf numFmtId="164" fontId="3" fillId="6" borderId="21" xfId="1" applyFont="1" applyFill="1" applyBorder="1" applyAlignment="1">
      <alignment horizontal="right" wrapText="1"/>
    </xf>
    <xf numFmtId="164" fontId="3" fillId="0" borderId="22" xfId="1" applyFont="1" applyFill="1" applyBorder="1" applyAlignment="1">
      <alignment horizontal="right" wrapText="1"/>
    </xf>
    <xf numFmtId="0" fontId="2" fillId="6" borderId="23" xfId="0" applyFont="1" applyFill="1" applyBorder="1" applyAlignment="1">
      <alignment horizontal="right" wrapText="1"/>
    </xf>
    <xf numFmtId="0" fontId="2" fillId="6" borderId="24" xfId="0" applyFont="1" applyFill="1" applyBorder="1" applyAlignment="1">
      <alignment wrapText="1"/>
    </xf>
    <xf numFmtId="0" fontId="2" fillId="6" borderId="24" xfId="0" applyFont="1" applyFill="1" applyBorder="1" applyAlignment="1">
      <alignment horizontal="right" wrapText="1"/>
    </xf>
    <xf numFmtId="164" fontId="3" fillId="6" borderId="24" xfId="1" applyFont="1" applyFill="1" applyBorder="1" applyAlignment="1">
      <alignment horizontal="right" wrapText="1"/>
    </xf>
    <xf numFmtId="164" fontId="2" fillId="6" borderId="25" xfId="1" applyFont="1" applyFill="1" applyBorder="1" applyAlignment="1">
      <alignment horizontal="right" wrapText="1"/>
    </xf>
    <xf numFmtId="0" fontId="3" fillId="6" borderId="23" xfId="0" applyFont="1" applyFill="1" applyBorder="1" applyAlignment="1">
      <alignment horizontal="right" wrapText="1"/>
    </xf>
    <xf numFmtId="164" fontId="3" fillId="3" borderId="25" xfId="1" applyFont="1" applyFill="1" applyBorder="1" applyAlignment="1">
      <alignment horizontal="right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164" fontId="2" fillId="0" borderId="24" xfId="1" applyFont="1" applyBorder="1" applyAlignment="1">
      <alignment vertical="top" wrapText="1"/>
    </xf>
    <xf numFmtId="164" fontId="2" fillId="0" borderId="25" xfId="1" applyFont="1" applyBorder="1" applyAlignment="1">
      <alignment vertical="top" wrapText="1"/>
    </xf>
  </cellXfs>
  <cellStyles count="8">
    <cellStyle name="Moneda" xfId="1" builtinId="4"/>
    <cellStyle name="Moneda 2" xfId="2"/>
    <cellStyle name="Normal" xfId="0" builtinId="0"/>
    <cellStyle name="Normal 2" xfId="3"/>
    <cellStyle name="Normal 3" xfId="4"/>
    <cellStyle name="Notas 2" xfId="5"/>
    <cellStyle name="Porcentaje 2" xfId="6"/>
    <cellStyle name="Título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349063</xdr:colOff>
      <xdr:row>0</xdr:row>
      <xdr:rowOff>78441</xdr:rowOff>
    </xdr:from>
    <xdr:to>
      <xdr:col>5</xdr:col>
      <xdr:colOff>1195107</xdr:colOff>
      <xdr:row>3</xdr:row>
      <xdr:rowOff>70597</xdr:rowOff>
    </xdr:to>
    <xdr:pic>
      <xdr:nvPicPr>
        <xdr:cNvPr id="2" name="Picture 1" descr="ESCUDO UDEN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763" y="78441"/>
          <a:ext cx="846044" cy="6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showGridLines="0" tabSelected="1" view="pageBreakPreview" zoomScaleNormal="100" zoomScaleSheetLayoutView="100" workbookViewId="0">
      <selection activeCell="B6" sqref="B6"/>
    </sheetView>
  </sheetViews>
  <sheetFormatPr baseColWidth="10" defaultRowHeight="12.75" x14ac:dyDescent="0.2"/>
  <cols>
    <col min="1" max="1" width="8.5703125" style="1" bestFit="1" customWidth="1"/>
    <col min="2" max="2" width="45.85546875" style="1" bestFit="1" customWidth="1"/>
    <col min="3" max="3" width="6.7109375" style="1" bestFit="1" customWidth="1"/>
    <col min="4" max="4" width="11.7109375" style="1" bestFit="1" customWidth="1"/>
    <col min="5" max="5" width="16.85546875" style="2" bestFit="1" customWidth="1"/>
    <col min="6" max="6" width="19.7109375" style="2" customWidth="1"/>
    <col min="7" max="16384" width="11.42578125" style="1"/>
  </cols>
  <sheetData>
    <row r="1" spans="1:6" x14ac:dyDescent="0.2">
      <c r="B1" s="1" t="s">
        <v>0</v>
      </c>
    </row>
    <row r="3" spans="1:6" ht="29.25" customHeight="1" x14ac:dyDescent="0.2">
      <c r="B3" s="3" t="s">
        <v>1</v>
      </c>
      <c r="C3" s="4"/>
      <c r="D3" s="4"/>
      <c r="E3" s="4"/>
      <c r="F3" s="4"/>
    </row>
    <row r="6" spans="1:6" x14ac:dyDescent="0.2">
      <c r="A6" s="5"/>
      <c r="B6" s="5"/>
      <c r="C6" s="5"/>
      <c r="D6" s="5"/>
      <c r="E6" s="6"/>
      <c r="F6" s="6"/>
    </row>
    <row r="7" spans="1:6" x14ac:dyDescent="0.2">
      <c r="A7" s="7"/>
      <c r="B7" s="8" t="s">
        <v>2</v>
      </c>
      <c r="C7" s="9"/>
      <c r="D7" s="10"/>
      <c r="E7" s="11"/>
      <c r="F7" s="11"/>
    </row>
    <row r="8" spans="1:6" s="16" customFormat="1" x14ac:dyDescent="0.2">
      <c r="A8" s="12" t="s">
        <v>3</v>
      </c>
      <c r="B8" s="12" t="s">
        <v>4</v>
      </c>
      <c r="C8" s="13" t="s">
        <v>5</v>
      </c>
      <c r="D8" s="14" t="s">
        <v>6</v>
      </c>
      <c r="E8" s="15" t="s">
        <v>7</v>
      </c>
      <c r="F8" s="15" t="s">
        <v>8</v>
      </c>
    </row>
    <row r="9" spans="1:6" x14ac:dyDescent="0.2">
      <c r="A9" s="7">
        <v>0</v>
      </c>
      <c r="B9" s="7" t="s">
        <v>9</v>
      </c>
      <c r="C9" s="9"/>
      <c r="D9" s="10"/>
      <c r="E9" s="11"/>
      <c r="F9" s="11">
        <f>SUM(F10:F15)</f>
        <v>0</v>
      </c>
    </row>
    <row r="10" spans="1:6" s="16" customFormat="1" x14ac:dyDescent="0.2">
      <c r="A10" s="12">
        <v>0</v>
      </c>
      <c r="B10" s="12" t="s">
        <v>9</v>
      </c>
      <c r="C10" s="13"/>
      <c r="D10" s="14"/>
      <c r="E10" s="15"/>
      <c r="F10" s="15"/>
    </row>
    <row r="11" spans="1:6" s="16" customFormat="1" ht="51" x14ac:dyDescent="0.2">
      <c r="A11" s="12" t="s">
        <v>10</v>
      </c>
      <c r="B11" s="12" t="s">
        <v>11</v>
      </c>
      <c r="C11" s="13" t="s">
        <v>12</v>
      </c>
      <c r="D11" s="14">
        <v>1089</v>
      </c>
      <c r="E11" s="15"/>
      <c r="F11" s="15">
        <f>+E11*D11</f>
        <v>0</v>
      </c>
    </row>
    <row r="12" spans="1:6" s="16" customFormat="1" ht="38.25" x14ac:dyDescent="0.2">
      <c r="A12" s="12" t="s">
        <v>13</v>
      </c>
      <c r="B12" s="12" t="s">
        <v>14</v>
      </c>
      <c r="C12" s="13" t="s">
        <v>12</v>
      </c>
      <c r="D12" s="14">
        <v>1249</v>
      </c>
      <c r="E12" s="15"/>
      <c r="F12" s="15">
        <f t="shared" ref="F12:F15" si="0">+E12*D12</f>
        <v>0</v>
      </c>
    </row>
    <row r="13" spans="1:6" s="16" customFormat="1" x14ac:dyDescent="0.2">
      <c r="A13" s="12" t="s">
        <v>15</v>
      </c>
      <c r="B13" s="12" t="s">
        <v>16</v>
      </c>
      <c r="C13" s="13" t="s">
        <v>17</v>
      </c>
      <c r="D13" s="14">
        <v>2338</v>
      </c>
      <c r="E13" s="15"/>
      <c r="F13" s="15">
        <f t="shared" si="0"/>
        <v>0</v>
      </c>
    </row>
    <row r="14" spans="1:6" s="16" customFormat="1" x14ac:dyDescent="0.2">
      <c r="A14" s="12" t="s">
        <v>18</v>
      </c>
      <c r="B14" s="12" t="s">
        <v>19</v>
      </c>
      <c r="C14" s="13" t="s">
        <v>17</v>
      </c>
      <c r="D14" s="14">
        <v>2338</v>
      </c>
      <c r="E14" s="15"/>
      <c r="F14" s="15">
        <f t="shared" si="0"/>
        <v>0</v>
      </c>
    </row>
    <row r="15" spans="1:6" s="16" customFormat="1" x14ac:dyDescent="0.2">
      <c r="A15" s="12" t="s">
        <v>20</v>
      </c>
      <c r="B15" s="12" t="s">
        <v>21</v>
      </c>
      <c r="C15" s="13" t="s">
        <v>22</v>
      </c>
      <c r="D15" s="14">
        <v>30</v>
      </c>
      <c r="E15" s="15"/>
      <c r="F15" s="15">
        <f t="shared" si="0"/>
        <v>0</v>
      </c>
    </row>
    <row r="16" spans="1:6" x14ac:dyDescent="0.2">
      <c r="A16" s="5"/>
      <c r="B16" s="5"/>
      <c r="C16" s="5"/>
      <c r="D16" s="5"/>
      <c r="E16" s="6"/>
      <c r="F16" s="6"/>
    </row>
    <row r="17" spans="1:6" x14ac:dyDescent="0.2">
      <c r="A17" s="7">
        <v>1</v>
      </c>
      <c r="B17" s="7" t="s">
        <v>23</v>
      </c>
      <c r="C17" s="9"/>
      <c r="D17" s="10"/>
      <c r="E17" s="11"/>
      <c r="F17" s="11">
        <f>SUM(F18:F25)</f>
        <v>0</v>
      </c>
    </row>
    <row r="18" spans="1:6" s="16" customFormat="1" x14ac:dyDescent="0.2">
      <c r="A18" s="12">
        <v>1</v>
      </c>
      <c r="B18" s="12" t="s">
        <v>23</v>
      </c>
      <c r="C18" s="13"/>
      <c r="D18" s="14"/>
      <c r="E18" s="15"/>
      <c r="F18" s="15"/>
    </row>
    <row r="19" spans="1:6" s="16" customFormat="1" x14ac:dyDescent="0.2">
      <c r="A19" s="12" t="s">
        <v>24</v>
      </c>
      <c r="B19" s="12" t="s">
        <v>25</v>
      </c>
      <c r="C19" s="13" t="s">
        <v>12</v>
      </c>
      <c r="D19" s="14">
        <v>2560</v>
      </c>
      <c r="E19" s="15"/>
      <c r="F19" s="15">
        <f t="shared" ref="F19:F25" si="1">+E19*D19</f>
        <v>0</v>
      </c>
    </row>
    <row r="20" spans="1:6" s="16" customFormat="1" x14ac:dyDescent="0.2">
      <c r="A20" s="12" t="s">
        <v>26</v>
      </c>
      <c r="B20" s="12" t="s">
        <v>27</v>
      </c>
      <c r="C20" s="13" t="s">
        <v>28</v>
      </c>
      <c r="D20" s="14">
        <v>2614</v>
      </c>
      <c r="E20" s="15"/>
      <c r="F20" s="15">
        <f t="shared" si="1"/>
        <v>0</v>
      </c>
    </row>
    <row r="21" spans="1:6" s="16" customFormat="1" x14ac:dyDescent="0.2">
      <c r="A21" s="12" t="s">
        <v>29</v>
      </c>
      <c r="B21" s="12" t="s">
        <v>30</v>
      </c>
      <c r="C21" s="13" t="s">
        <v>28</v>
      </c>
      <c r="D21" s="14">
        <v>39</v>
      </c>
      <c r="E21" s="15"/>
      <c r="F21" s="15">
        <f t="shared" si="1"/>
        <v>0</v>
      </c>
    </row>
    <row r="22" spans="1:6" s="16" customFormat="1" x14ac:dyDescent="0.2">
      <c r="A22" s="12" t="s">
        <v>31</v>
      </c>
      <c r="B22" s="12" t="s">
        <v>32</v>
      </c>
      <c r="C22" s="13" t="s">
        <v>28</v>
      </c>
      <c r="D22" s="14">
        <v>2017</v>
      </c>
      <c r="E22" s="15"/>
      <c r="F22" s="15">
        <f t="shared" si="1"/>
        <v>0</v>
      </c>
    </row>
    <row r="23" spans="1:6" s="16" customFormat="1" x14ac:dyDescent="0.2">
      <c r="A23" s="12" t="s">
        <v>33</v>
      </c>
      <c r="B23" s="12" t="s">
        <v>34</v>
      </c>
      <c r="C23" s="13" t="s">
        <v>28</v>
      </c>
      <c r="D23" s="14">
        <v>3840</v>
      </c>
      <c r="E23" s="15"/>
      <c r="F23" s="15">
        <f t="shared" si="1"/>
        <v>0</v>
      </c>
    </row>
    <row r="24" spans="1:6" s="16" customFormat="1" x14ac:dyDescent="0.2">
      <c r="A24" s="12" t="s">
        <v>35</v>
      </c>
      <c r="B24" s="12" t="s">
        <v>36</v>
      </c>
      <c r="C24" s="13" t="s">
        <v>37</v>
      </c>
      <c r="D24" s="14">
        <v>545</v>
      </c>
      <c r="E24" s="15"/>
      <c r="F24" s="15">
        <f t="shared" si="1"/>
        <v>0</v>
      </c>
    </row>
    <row r="25" spans="1:6" s="16" customFormat="1" x14ac:dyDescent="0.2">
      <c r="A25" s="12" t="s">
        <v>38</v>
      </c>
      <c r="B25" s="12" t="s">
        <v>39</v>
      </c>
      <c r="C25" s="13" t="s">
        <v>28</v>
      </c>
      <c r="D25" s="14">
        <v>1235</v>
      </c>
      <c r="E25" s="15"/>
      <c r="F25" s="15">
        <f t="shared" si="1"/>
        <v>0</v>
      </c>
    </row>
    <row r="26" spans="1:6" x14ac:dyDescent="0.2">
      <c r="A26" s="5"/>
      <c r="B26" s="5"/>
      <c r="C26" s="5"/>
      <c r="D26" s="5"/>
      <c r="E26" s="6"/>
      <c r="F26" s="6"/>
    </row>
    <row r="27" spans="1:6" x14ac:dyDescent="0.2">
      <c r="A27" s="7">
        <v>2</v>
      </c>
      <c r="B27" s="7" t="s">
        <v>40</v>
      </c>
      <c r="C27" s="9"/>
      <c r="D27" s="10"/>
      <c r="E27" s="11"/>
      <c r="F27" s="11">
        <f>SUM(F28:F32)</f>
        <v>0</v>
      </c>
    </row>
    <row r="28" spans="1:6" s="16" customFormat="1" x14ac:dyDescent="0.2">
      <c r="A28" s="12">
        <v>2</v>
      </c>
      <c r="B28" s="12" t="s">
        <v>40</v>
      </c>
      <c r="C28" s="13"/>
      <c r="D28" s="14"/>
      <c r="E28" s="15"/>
      <c r="F28" s="15"/>
    </row>
    <row r="29" spans="1:6" s="16" customFormat="1" x14ac:dyDescent="0.2">
      <c r="A29" s="12" t="s">
        <v>41</v>
      </c>
      <c r="B29" s="12" t="s">
        <v>42</v>
      </c>
      <c r="C29" s="13" t="s">
        <v>12</v>
      </c>
      <c r="D29" s="14">
        <v>867</v>
      </c>
      <c r="E29" s="15"/>
      <c r="F29" s="15">
        <f t="shared" ref="F29:F32" si="2">+E29*D29</f>
        <v>0</v>
      </c>
    </row>
    <row r="30" spans="1:6" s="16" customFormat="1" ht="25.5" x14ac:dyDescent="0.2">
      <c r="A30" s="12" t="s">
        <v>43</v>
      </c>
      <c r="B30" s="12" t="s">
        <v>44</v>
      </c>
      <c r="C30" s="13" t="s">
        <v>28</v>
      </c>
      <c r="D30" s="14">
        <v>272</v>
      </c>
      <c r="E30" s="15"/>
      <c r="F30" s="15">
        <f t="shared" si="2"/>
        <v>0</v>
      </c>
    </row>
    <row r="31" spans="1:6" s="16" customFormat="1" ht="25.5" x14ac:dyDescent="0.2">
      <c r="A31" s="12" t="s">
        <v>45</v>
      </c>
      <c r="B31" s="12" t="s">
        <v>46</v>
      </c>
      <c r="C31" s="13" t="s">
        <v>28</v>
      </c>
      <c r="D31" s="14">
        <v>326</v>
      </c>
      <c r="E31" s="15"/>
      <c r="F31" s="15">
        <f t="shared" si="2"/>
        <v>0</v>
      </c>
    </row>
    <row r="32" spans="1:6" s="16" customFormat="1" x14ac:dyDescent="0.2">
      <c r="A32" s="12" t="s">
        <v>47</v>
      </c>
      <c r="B32" s="12" t="s">
        <v>48</v>
      </c>
      <c r="C32" s="13" t="s">
        <v>12</v>
      </c>
      <c r="D32" s="14">
        <v>3159</v>
      </c>
      <c r="E32" s="15"/>
      <c r="F32" s="15">
        <f t="shared" si="2"/>
        <v>0</v>
      </c>
    </row>
    <row r="33" spans="1:6" x14ac:dyDescent="0.2">
      <c r="A33" s="5"/>
      <c r="B33" s="5"/>
      <c r="C33" s="5"/>
      <c r="D33" s="5"/>
      <c r="E33" s="6"/>
      <c r="F33" s="6"/>
    </row>
    <row r="34" spans="1:6" x14ac:dyDescent="0.2">
      <c r="A34" s="7">
        <v>3</v>
      </c>
      <c r="B34" s="7" t="s">
        <v>49</v>
      </c>
      <c r="C34" s="9"/>
      <c r="D34" s="10"/>
      <c r="E34" s="11"/>
      <c r="F34" s="11">
        <f>SUM(F35:F40)</f>
        <v>0</v>
      </c>
    </row>
    <row r="35" spans="1:6" s="16" customFormat="1" x14ac:dyDescent="0.2">
      <c r="A35" s="12">
        <v>3</v>
      </c>
      <c r="B35" s="12" t="s">
        <v>49</v>
      </c>
      <c r="C35" s="13"/>
      <c r="D35" s="14"/>
      <c r="E35" s="15"/>
      <c r="F35" s="15"/>
    </row>
    <row r="36" spans="1:6" s="16" customFormat="1" x14ac:dyDescent="0.2">
      <c r="A36" s="12" t="s">
        <v>50</v>
      </c>
      <c r="B36" s="12" t="s">
        <v>51</v>
      </c>
      <c r="C36" s="13" t="s">
        <v>52</v>
      </c>
      <c r="D36" s="14">
        <v>370873</v>
      </c>
      <c r="E36" s="15"/>
      <c r="F36" s="15">
        <f t="shared" ref="F36:F40" si="3">+E36*D36</f>
        <v>0</v>
      </c>
    </row>
    <row r="37" spans="1:6" s="16" customFormat="1" x14ac:dyDescent="0.2">
      <c r="A37" s="12" t="s">
        <v>53</v>
      </c>
      <c r="B37" s="12" t="s">
        <v>54</v>
      </c>
      <c r="C37" s="13" t="s">
        <v>37</v>
      </c>
      <c r="D37" s="14">
        <v>246.58</v>
      </c>
      <c r="E37" s="15"/>
      <c r="F37" s="15">
        <f t="shared" si="3"/>
        <v>0</v>
      </c>
    </row>
    <row r="38" spans="1:6" s="16" customFormat="1" x14ac:dyDescent="0.2">
      <c r="A38" s="12" t="s">
        <v>55</v>
      </c>
      <c r="B38" s="12" t="s">
        <v>56</v>
      </c>
      <c r="C38" s="13" t="s">
        <v>37</v>
      </c>
      <c r="D38" s="14">
        <v>408.48</v>
      </c>
      <c r="E38" s="15"/>
      <c r="F38" s="15">
        <f t="shared" si="3"/>
        <v>0</v>
      </c>
    </row>
    <row r="39" spans="1:6" s="16" customFormat="1" x14ac:dyDescent="0.2">
      <c r="A39" s="12" t="s">
        <v>57</v>
      </c>
      <c r="B39" s="12" t="s">
        <v>58</v>
      </c>
      <c r="C39" s="13" t="s">
        <v>37</v>
      </c>
      <c r="D39" s="14">
        <v>658.4</v>
      </c>
      <c r="E39" s="15"/>
      <c r="F39" s="15">
        <f t="shared" si="3"/>
        <v>0</v>
      </c>
    </row>
    <row r="40" spans="1:6" s="16" customFormat="1" ht="25.5" x14ac:dyDescent="0.2">
      <c r="A40" s="12" t="s">
        <v>59</v>
      </c>
      <c r="B40" s="12" t="s">
        <v>60</v>
      </c>
      <c r="C40" s="13" t="s">
        <v>28</v>
      </c>
      <c r="D40" s="14">
        <v>114</v>
      </c>
      <c r="E40" s="15"/>
      <c r="F40" s="15">
        <f t="shared" si="3"/>
        <v>0</v>
      </c>
    </row>
    <row r="41" spans="1:6" x14ac:dyDescent="0.2">
      <c r="A41" s="5"/>
      <c r="B41" s="5"/>
      <c r="C41" s="5"/>
      <c r="D41" s="5"/>
      <c r="E41" s="6"/>
      <c r="F41" s="6"/>
    </row>
    <row r="42" spans="1:6" x14ac:dyDescent="0.2">
      <c r="A42" s="7">
        <v>4</v>
      </c>
      <c r="B42" s="7" t="s">
        <v>61</v>
      </c>
      <c r="C42" s="9"/>
      <c r="D42" s="10"/>
      <c r="E42" s="11"/>
      <c r="F42" s="11">
        <f>SUM(F43:F62)</f>
        <v>0</v>
      </c>
    </row>
    <row r="43" spans="1:6" s="16" customFormat="1" x14ac:dyDescent="0.2">
      <c r="A43" s="12">
        <v>4</v>
      </c>
      <c r="B43" s="12" t="s">
        <v>61</v>
      </c>
      <c r="C43" s="13"/>
      <c r="D43" s="14"/>
      <c r="E43" s="15"/>
      <c r="F43" s="15"/>
    </row>
    <row r="44" spans="1:6" s="16" customFormat="1" x14ac:dyDescent="0.2">
      <c r="A44" s="12" t="s">
        <v>62</v>
      </c>
      <c r="B44" s="12" t="s">
        <v>63</v>
      </c>
      <c r="C44" s="13" t="s">
        <v>12</v>
      </c>
      <c r="D44" s="14">
        <v>4134</v>
      </c>
      <c r="E44" s="15"/>
      <c r="F44" s="15">
        <f t="shared" ref="F44:F62" si="4">+E44*D44</f>
        <v>0</v>
      </c>
    </row>
    <row r="45" spans="1:6" s="16" customFormat="1" x14ac:dyDescent="0.2">
      <c r="A45" s="12" t="s">
        <v>64</v>
      </c>
      <c r="B45" s="12" t="s">
        <v>65</v>
      </c>
      <c r="C45" s="13" t="s">
        <v>66</v>
      </c>
      <c r="D45" s="14">
        <v>112.34</v>
      </c>
      <c r="E45" s="15"/>
      <c r="F45" s="15">
        <f t="shared" si="4"/>
        <v>0</v>
      </c>
    </row>
    <row r="46" spans="1:6" s="16" customFormat="1" x14ac:dyDescent="0.2">
      <c r="A46" s="12" t="s">
        <v>67</v>
      </c>
      <c r="B46" s="12" t="s">
        <v>68</v>
      </c>
      <c r="C46" s="13" t="s">
        <v>66</v>
      </c>
      <c r="D46" s="14">
        <v>1476.41</v>
      </c>
      <c r="E46" s="15"/>
      <c r="F46" s="15">
        <f t="shared" si="4"/>
        <v>0</v>
      </c>
    </row>
    <row r="47" spans="1:6" s="16" customFormat="1" x14ac:dyDescent="0.2">
      <c r="A47" s="12" t="s">
        <v>69</v>
      </c>
      <c r="B47" s="12" t="s">
        <v>70</v>
      </c>
      <c r="C47" s="13" t="s">
        <v>66</v>
      </c>
      <c r="D47" s="14">
        <v>184.8</v>
      </c>
      <c r="E47" s="15"/>
      <c r="F47" s="15">
        <f t="shared" si="4"/>
        <v>0</v>
      </c>
    </row>
    <row r="48" spans="1:6" s="16" customFormat="1" ht="25.5" x14ac:dyDescent="0.2">
      <c r="A48" s="12" t="s">
        <v>71</v>
      </c>
      <c r="B48" s="12" t="s">
        <v>72</v>
      </c>
      <c r="C48" s="13" t="s">
        <v>66</v>
      </c>
      <c r="D48" s="14">
        <v>184.8</v>
      </c>
      <c r="E48" s="15"/>
      <c r="F48" s="15">
        <f t="shared" si="4"/>
        <v>0</v>
      </c>
    </row>
    <row r="49" spans="1:6" s="16" customFormat="1" x14ac:dyDescent="0.2">
      <c r="A49" s="12" t="s">
        <v>73</v>
      </c>
      <c r="B49" s="12" t="s">
        <v>74</v>
      </c>
      <c r="C49" s="13" t="s">
        <v>66</v>
      </c>
      <c r="D49" s="14">
        <v>38.090000000000003</v>
      </c>
      <c r="E49" s="15"/>
      <c r="F49" s="15">
        <f t="shared" si="4"/>
        <v>0</v>
      </c>
    </row>
    <row r="50" spans="1:6" s="16" customFormat="1" x14ac:dyDescent="0.2">
      <c r="A50" s="12" t="s">
        <v>75</v>
      </c>
      <c r="B50" s="12" t="s">
        <v>76</v>
      </c>
      <c r="C50" s="13" t="s">
        <v>77</v>
      </c>
      <c r="D50" s="14">
        <v>220</v>
      </c>
      <c r="E50" s="15"/>
      <c r="F50" s="15">
        <f t="shared" si="4"/>
        <v>0</v>
      </c>
    </row>
    <row r="51" spans="1:6" s="16" customFormat="1" x14ac:dyDescent="0.2">
      <c r="A51" s="12" t="s">
        <v>78</v>
      </c>
      <c r="B51" s="12" t="s">
        <v>79</v>
      </c>
      <c r="C51" s="13" t="s">
        <v>80</v>
      </c>
      <c r="D51" s="14">
        <v>18</v>
      </c>
      <c r="E51" s="15"/>
      <c r="F51" s="15">
        <f t="shared" si="4"/>
        <v>0</v>
      </c>
    </row>
    <row r="52" spans="1:6" s="16" customFormat="1" x14ac:dyDescent="0.2">
      <c r="A52" s="12" t="s">
        <v>81</v>
      </c>
      <c r="B52" s="12" t="s">
        <v>82</v>
      </c>
      <c r="C52" s="13" t="s">
        <v>66</v>
      </c>
      <c r="D52" s="14">
        <v>300.04000000000002</v>
      </c>
      <c r="E52" s="15"/>
      <c r="F52" s="15">
        <f t="shared" si="4"/>
        <v>0</v>
      </c>
    </row>
    <row r="53" spans="1:6" s="16" customFormat="1" x14ac:dyDescent="0.2">
      <c r="A53" s="12" t="s">
        <v>83</v>
      </c>
      <c r="B53" s="12" t="s">
        <v>84</v>
      </c>
      <c r="C53" s="13" t="s">
        <v>66</v>
      </c>
      <c r="D53" s="14">
        <v>42.72</v>
      </c>
      <c r="E53" s="15"/>
      <c r="F53" s="15">
        <f t="shared" si="4"/>
        <v>0</v>
      </c>
    </row>
    <row r="54" spans="1:6" s="16" customFormat="1" x14ac:dyDescent="0.2">
      <c r="A54" s="12" t="s">
        <v>85</v>
      </c>
      <c r="B54" s="12" t="s">
        <v>86</v>
      </c>
      <c r="C54" s="13" t="s">
        <v>66</v>
      </c>
      <c r="D54" s="14">
        <v>64.08</v>
      </c>
      <c r="E54" s="15"/>
      <c r="F54" s="15">
        <f t="shared" si="4"/>
        <v>0</v>
      </c>
    </row>
    <row r="55" spans="1:6" s="16" customFormat="1" x14ac:dyDescent="0.2">
      <c r="A55" s="12" t="s">
        <v>87</v>
      </c>
      <c r="B55" s="12" t="s">
        <v>88</v>
      </c>
      <c r="C55" s="13" t="s">
        <v>66</v>
      </c>
      <c r="D55" s="14">
        <v>66</v>
      </c>
      <c r="E55" s="15"/>
      <c r="F55" s="15">
        <f t="shared" si="4"/>
        <v>0</v>
      </c>
    </row>
    <row r="56" spans="1:6" s="16" customFormat="1" x14ac:dyDescent="0.2">
      <c r="A56" s="12" t="s">
        <v>89</v>
      </c>
      <c r="B56" s="12" t="s">
        <v>90</v>
      </c>
      <c r="C56" s="13" t="s">
        <v>12</v>
      </c>
      <c r="D56" s="14">
        <v>266.69</v>
      </c>
      <c r="E56" s="15"/>
      <c r="F56" s="15">
        <f t="shared" si="4"/>
        <v>0</v>
      </c>
    </row>
    <row r="57" spans="1:6" s="16" customFormat="1" x14ac:dyDescent="0.2">
      <c r="A57" s="12" t="s">
        <v>91</v>
      </c>
      <c r="B57" s="12" t="s">
        <v>92</v>
      </c>
      <c r="C57" s="13" t="s">
        <v>66</v>
      </c>
      <c r="D57" s="14">
        <v>35</v>
      </c>
      <c r="E57" s="15"/>
      <c r="F57" s="15">
        <f t="shared" si="4"/>
        <v>0</v>
      </c>
    </row>
    <row r="58" spans="1:6" s="16" customFormat="1" x14ac:dyDescent="0.2">
      <c r="A58" s="12" t="s">
        <v>93</v>
      </c>
      <c r="B58" s="12" t="s">
        <v>94</v>
      </c>
      <c r="C58" s="13" t="s">
        <v>80</v>
      </c>
      <c r="D58" s="14">
        <v>24</v>
      </c>
      <c r="E58" s="15"/>
      <c r="F58" s="15">
        <f t="shared" si="4"/>
        <v>0</v>
      </c>
    </row>
    <row r="59" spans="1:6" s="16" customFormat="1" ht="38.25" x14ac:dyDescent="0.2">
      <c r="A59" s="12" t="s">
        <v>95</v>
      </c>
      <c r="B59" s="12" t="s">
        <v>96</v>
      </c>
      <c r="C59" s="13" t="s">
        <v>12</v>
      </c>
      <c r="D59" s="14">
        <v>21.18</v>
      </c>
      <c r="E59" s="15"/>
      <c r="F59" s="15">
        <f t="shared" si="4"/>
        <v>0</v>
      </c>
    </row>
    <row r="60" spans="1:6" s="16" customFormat="1" ht="38.25" x14ac:dyDescent="0.2">
      <c r="A60" s="12" t="s">
        <v>97</v>
      </c>
      <c r="B60" s="12" t="s">
        <v>98</v>
      </c>
      <c r="C60" s="13" t="s">
        <v>77</v>
      </c>
      <c r="D60" s="14">
        <v>132</v>
      </c>
      <c r="E60" s="15"/>
      <c r="F60" s="15">
        <f t="shared" si="4"/>
        <v>0</v>
      </c>
    </row>
    <row r="61" spans="1:6" s="16" customFormat="1" x14ac:dyDescent="0.2">
      <c r="A61" s="12" t="s">
        <v>99</v>
      </c>
      <c r="B61" s="12" t="s">
        <v>100</v>
      </c>
      <c r="C61" s="13" t="s">
        <v>28</v>
      </c>
      <c r="D61" s="14">
        <v>20</v>
      </c>
      <c r="E61" s="15"/>
      <c r="F61" s="15">
        <f t="shared" si="4"/>
        <v>0</v>
      </c>
    </row>
    <row r="62" spans="1:6" s="16" customFormat="1" x14ac:dyDescent="0.2">
      <c r="A62" s="12" t="s">
        <v>101</v>
      </c>
      <c r="B62" s="12" t="s">
        <v>102</v>
      </c>
      <c r="C62" s="13" t="s">
        <v>103</v>
      </c>
      <c r="D62" s="14">
        <v>120</v>
      </c>
      <c r="E62" s="15"/>
      <c r="F62" s="15">
        <f t="shared" si="4"/>
        <v>0</v>
      </c>
    </row>
    <row r="63" spans="1:6" x14ac:dyDescent="0.2">
      <c r="A63" s="5"/>
      <c r="B63" s="5"/>
      <c r="C63" s="5"/>
      <c r="D63" s="5"/>
      <c r="E63" s="6"/>
      <c r="F63" s="6"/>
    </row>
    <row r="64" spans="1:6" x14ac:dyDescent="0.2">
      <c r="A64" s="7">
        <v>5</v>
      </c>
      <c r="B64" s="7" t="s">
        <v>104</v>
      </c>
      <c r="C64" s="9"/>
      <c r="D64" s="10"/>
      <c r="E64" s="11"/>
      <c r="F64" s="11">
        <f>SUM(F65:F73)</f>
        <v>0</v>
      </c>
    </row>
    <row r="65" spans="1:6" s="16" customFormat="1" x14ac:dyDescent="0.2">
      <c r="A65" s="12">
        <v>5</v>
      </c>
      <c r="B65" s="12" t="s">
        <v>104</v>
      </c>
      <c r="C65" s="13"/>
      <c r="D65" s="14"/>
      <c r="E65" s="15"/>
      <c r="F65" s="15"/>
    </row>
    <row r="66" spans="1:6" s="16" customFormat="1" x14ac:dyDescent="0.2">
      <c r="A66" s="12" t="s">
        <v>105</v>
      </c>
      <c r="B66" s="12" t="s">
        <v>106</v>
      </c>
      <c r="C66" s="13" t="s">
        <v>12</v>
      </c>
      <c r="D66" s="14">
        <v>7717.8</v>
      </c>
      <c r="E66" s="15"/>
      <c r="F66" s="15">
        <f t="shared" ref="F66:F73" si="5">+E66*D66</f>
        <v>0</v>
      </c>
    </row>
    <row r="67" spans="1:6" s="16" customFormat="1" x14ac:dyDescent="0.2">
      <c r="A67" s="12" t="s">
        <v>107</v>
      </c>
      <c r="B67" s="12" t="s">
        <v>108</v>
      </c>
      <c r="C67" s="13" t="s">
        <v>66</v>
      </c>
      <c r="D67" s="14">
        <v>4824</v>
      </c>
      <c r="E67" s="15"/>
      <c r="F67" s="15">
        <f t="shared" si="5"/>
        <v>0</v>
      </c>
    </row>
    <row r="68" spans="1:6" s="16" customFormat="1" x14ac:dyDescent="0.2">
      <c r="A68" s="12" t="s">
        <v>109</v>
      </c>
      <c r="B68" s="12" t="s">
        <v>110</v>
      </c>
      <c r="C68" s="13" t="s">
        <v>66</v>
      </c>
      <c r="D68" s="14">
        <v>4303</v>
      </c>
      <c r="E68" s="15"/>
      <c r="F68" s="15">
        <f t="shared" si="5"/>
        <v>0</v>
      </c>
    </row>
    <row r="69" spans="1:6" s="16" customFormat="1" x14ac:dyDescent="0.2">
      <c r="A69" s="12" t="s">
        <v>111</v>
      </c>
      <c r="B69" s="12" t="s">
        <v>112</v>
      </c>
      <c r="C69" s="13" t="s">
        <v>12</v>
      </c>
      <c r="D69" s="14">
        <v>15435</v>
      </c>
      <c r="E69" s="15"/>
      <c r="F69" s="15">
        <f t="shared" si="5"/>
        <v>0</v>
      </c>
    </row>
    <row r="70" spans="1:6" s="16" customFormat="1" x14ac:dyDescent="0.2">
      <c r="A70" s="12" t="s">
        <v>113</v>
      </c>
      <c r="B70" s="12" t="s">
        <v>114</v>
      </c>
      <c r="C70" s="13" t="s">
        <v>12</v>
      </c>
      <c r="D70" s="14">
        <v>6644</v>
      </c>
      <c r="E70" s="15"/>
      <c r="F70" s="15">
        <f t="shared" si="5"/>
        <v>0</v>
      </c>
    </row>
    <row r="71" spans="1:6" s="16" customFormat="1" x14ac:dyDescent="0.2">
      <c r="A71" s="12" t="s">
        <v>115</v>
      </c>
      <c r="B71" s="12" t="s">
        <v>116</v>
      </c>
      <c r="C71" s="13" t="s">
        <v>12</v>
      </c>
      <c r="D71" s="14">
        <v>215</v>
      </c>
      <c r="E71" s="15"/>
      <c r="F71" s="15">
        <f t="shared" si="5"/>
        <v>0</v>
      </c>
    </row>
    <row r="72" spans="1:6" s="16" customFormat="1" x14ac:dyDescent="0.2">
      <c r="A72" s="12" t="s">
        <v>117</v>
      </c>
      <c r="B72" s="12" t="s">
        <v>118</v>
      </c>
      <c r="C72" s="13" t="s">
        <v>12</v>
      </c>
      <c r="D72" s="14">
        <v>3312</v>
      </c>
      <c r="E72" s="15"/>
      <c r="F72" s="15">
        <f t="shared" si="5"/>
        <v>0</v>
      </c>
    </row>
    <row r="73" spans="1:6" s="16" customFormat="1" x14ac:dyDescent="0.2">
      <c r="A73" s="12" t="s">
        <v>119</v>
      </c>
      <c r="B73" s="12" t="s">
        <v>118</v>
      </c>
      <c r="C73" s="13" t="s">
        <v>66</v>
      </c>
      <c r="D73" s="14">
        <v>1008</v>
      </c>
      <c r="E73" s="15"/>
      <c r="F73" s="15">
        <f t="shared" si="5"/>
        <v>0</v>
      </c>
    </row>
    <row r="74" spans="1:6" x14ac:dyDescent="0.2">
      <c r="A74" s="5"/>
      <c r="B74" s="5"/>
      <c r="C74" s="5"/>
      <c r="D74" s="5"/>
      <c r="E74" s="6"/>
      <c r="F74" s="6"/>
    </row>
    <row r="75" spans="1:6" x14ac:dyDescent="0.2">
      <c r="A75" s="7">
        <v>6</v>
      </c>
      <c r="B75" s="7" t="s">
        <v>120</v>
      </c>
      <c r="C75" s="9"/>
      <c r="D75" s="10"/>
      <c r="E75" s="11"/>
      <c r="F75" s="11">
        <f>SUM(F76:F104)</f>
        <v>0</v>
      </c>
    </row>
    <row r="76" spans="1:6" s="16" customFormat="1" x14ac:dyDescent="0.2">
      <c r="A76" s="12">
        <v>6</v>
      </c>
      <c r="B76" s="12" t="s">
        <v>120</v>
      </c>
      <c r="C76" s="13"/>
      <c r="D76" s="14"/>
      <c r="E76" s="15"/>
      <c r="F76" s="15"/>
    </row>
    <row r="77" spans="1:6" s="16" customFormat="1" x14ac:dyDescent="0.2">
      <c r="A77" s="12" t="s">
        <v>121</v>
      </c>
      <c r="B77" s="12" t="s">
        <v>122</v>
      </c>
      <c r="C77" s="13" t="s">
        <v>66</v>
      </c>
      <c r="D77" s="14">
        <v>234.51</v>
      </c>
      <c r="E77" s="15"/>
      <c r="F77" s="15">
        <f t="shared" ref="F77:F104" si="6">+E77*D77</f>
        <v>0</v>
      </c>
    </row>
    <row r="78" spans="1:6" s="16" customFormat="1" x14ac:dyDescent="0.2">
      <c r="A78" s="12" t="s">
        <v>123</v>
      </c>
      <c r="B78" s="12" t="s">
        <v>124</v>
      </c>
      <c r="C78" s="13" t="s">
        <v>66</v>
      </c>
      <c r="D78" s="14">
        <v>65.3</v>
      </c>
      <c r="E78" s="15"/>
      <c r="F78" s="15">
        <f t="shared" si="6"/>
        <v>0</v>
      </c>
    </row>
    <row r="79" spans="1:6" s="16" customFormat="1" x14ac:dyDescent="0.2">
      <c r="A79" s="12" t="s">
        <v>125</v>
      </c>
      <c r="B79" s="12" t="s">
        <v>126</v>
      </c>
      <c r="C79" s="13" t="s">
        <v>80</v>
      </c>
      <c r="D79" s="14">
        <v>20</v>
      </c>
      <c r="E79" s="15"/>
      <c r="F79" s="15">
        <f t="shared" si="6"/>
        <v>0</v>
      </c>
    </row>
    <row r="80" spans="1:6" s="16" customFormat="1" x14ac:dyDescent="0.2">
      <c r="A80" s="12" t="s">
        <v>127</v>
      </c>
      <c r="B80" s="12" t="s">
        <v>128</v>
      </c>
      <c r="C80" s="13" t="s">
        <v>80</v>
      </c>
      <c r="D80" s="14">
        <v>42</v>
      </c>
      <c r="E80" s="15"/>
      <c r="F80" s="15">
        <f t="shared" si="6"/>
        <v>0</v>
      </c>
    </row>
    <row r="81" spans="1:6" s="16" customFormat="1" x14ac:dyDescent="0.2">
      <c r="A81" s="12" t="s">
        <v>129</v>
      </c>
      <c r="B81" s="12" t="s">
        <v>130</v>
      </c>
      <c r="C81" s="13" t="s">
        <v>131</v>
      </c>
      <c r="D81" s="14">
        <v>150</v>
      </c>
      <c r="E81" s="15"/>
      <c r="F81" s="15">
        <f t="shared" si="6"/>
        <v>0</v>
      </c>
    </row>
    <row r="82" spans="1:6" s="16" customFormat="1" x14ac:dyDescent="0.2">
      <c r="A82" s="12" t="s">
        <v>132</v>
      </c>
      <c r="B82" s="12" t="s">
        <v>133</v>
      </c>
      <c r="C82" s="13" t="s">
        <v>131</v>
      </c>
      <c r="D82" s="14">
        <v>56</v>
      </c>
      <c r="E82" s="15"/>
      <c r="F82" s="15">
        <f t="shared" si="6"/>
        <v>0</v>
      </c>
    </row>
    <row r="83" spans="1:6" s="16" customFormat="1" x14ac:dyDescent="0.2">
      <c r="A83" s="12" t="s">
        <v>134</v>
      </c>
      <c r="B83" s="12" t="s">
        <v>135</v>
      </c>
      <c r="C83" s="13" t="s">
        <v>80</v>
      </c>
      <c r="D83" s="14">
        <v>4</v>
      </c>
      <c r="E83" s="15"/>
      <c r="F83" s="15">
        <f t="shared" si="6"/>
        <v>0</v>
      </c>
    </row>
    <row r="84" spans="1:6" s="16" customFormat="1" x14ac:dyDescent="0.2">
      <c r="A84" s="12" t="s">
        <v>136</v>
      </c>
      <c r="B84" s="12" t="s">
        <v>137</v>
      </c>
      <c r="C84" s="13" t="s">
        <v>103</v>
      </c>
      <c r="D84" s="14">
        <v>103.98</v>
      </c>
      <c r="E84" s="15"/>
      <c r="F84" s="15">
        <f t="shared" si="6"/>
        <v>0</v>
      </c>
    </row>
    <row r="85" spans="1:6" s="16" customFormat="1" x14ac:dyDescent="0.2">
      <c r="A85" s="12" t="s">
        <v>138</v>
      </c>
      <c r="B85" s="12" t="s">
        <v>139</v>
      </c>
      <c r="C85" s="13" t="s">
        <v>103</v>
      </c>
      <c r="D85" s="14">
        <v>89.26</v>
      </c>
      <c r="E85" s="15"/>
      <c r="F85" s="15">
        <f t="shared" si="6"/>
        <v>0</v>
      </c>
    </row>
    <row r="86" spans="1:6" s="16" customFormat="1" x14ac:dyDescent="0.2">
      <c r="A86" s="12" t="s">
        <v>140</v>
      </c>
      <c r="B86" s="12" t="s">
        <v>139</v>
      </c>
      <c r="C86" s="13" t="s">
        <v>103</v>
      </c>
      <c r="D86" s="14">
        <v>74</v>
      </c>
      <c r="E86" s="15"/>
      <c r="F86" s="15">
        <f t="shared" si="6"/>
        <v>0</v>
      </c>
    </row>
    <row r="87" spans="1:6" s="16" customFormat="1" x14ac:dyDescent="0.2">
      <c r="A87" s="12" t="s">
        <v>141</v>
      </c>
      <c r="B87" s="12" t="s">
        <v>142</v>
      </c>
      <c r="C87" s="13" t="s">
        <v>103</v>
      </c>
      <c r="D87" s="14">
        <v>150</v>
      </c>
      <c r="E87" s="15"/>
      <c r="F87" s="15">
        <f t="shared" si="6"/>
        <v>0</v>
      </c>
    </row>
    <row r="88" spans="1:6" s="16" customFormat="1" x14ac:dyDescent="0.2">
      <c r="A88" s="12" t="s">
        <v>143</v>
      </c>
      <c r="B88" s="12" t="s">
        <v>144</v>
      </c>
      <c r="C88" s="13" t="s">
        <v>103</v>
      </c>
      <c r="D88" s="14">
        <v>19.22</v>
      </c>
      <c r="E88" s="15"/>
      <c r="F88" s="15">
        <f t="shared" si="6"/>
        <v>0</v>
      </c>
    </row>
    <row r="89" spans="1:6" s="16" customFormat="1" x14ac:dyDescent="0.2">
      <c r="A89" s="12" t="s">
        <v>145</v>
      </c>
      <c r="B89" s="12" t="s">
        <v>146</v>
      </c>
      <c r="C89" s="13" t="s">
        <v>103</v>
      </c>
      <c r="D89" s="14">
        <v>60.32</v>
      </c>
      <c r="E89" s="15"/>
      <c r="F89" s="15">
        <f t="shared" si="6"/>
        <v>0</v>
      </c>
    </row>
    <row r="90" spans="1:6" s="16" customFormat="1" x14ac:dyDescent="0.2">
      <c r="A90" s="12" t="s">
        <v>147</v>
      </c>
      <c r="B90" s="12" t="s">
        <v>148</v>
      </c>
      <c r="C90" s="13" t="s">
        <v>103</v>
      </c>
      <c r="D90" s="14">
        <v>43.65</v>
      </c>
      <c r="E90" s="15"/>
      <c r="F90" s="15">
        <f t="shared" si="6"/>
        <v>0</v>
      </c>
    </row>
    <row r="91" spans="1:6" s="16" customFormat="1" x14ac:dyDescent="0.2">
      <c r="A91" s="12" t="s">
        <v>149</v>
      </c>
      <c r="B91" s="12" t="s">
        <v>150</v>
      </c>
      <c r="C91" s="13" t="s">
        <v>80</v>
      </c>
      <c r="D91" s="14">
        <v>94</v>
      </c>
      <c r="E91" s="15"/>
      <c r="F91" s="15">
        <f t="shared" si="6"/>
        <v>0</v>
      </c>
    </row>
    <row r="92" spans="1:6" s="16" customFormat="1" x14ac:dyDescent="0.2">
      <c r="A92" s="12" t="s">
        <v>151</v>
      </c>
      <c r="B92" s="12" t="s">
        <v>152</v>
      </c>
      <c r="C92" s="13" t="s">
        <v>80</v>
      </c>
      <c r="D92" s="14">
        <v>86</v>
      </c>
      <c r="E92" s="15"/>
      <c r="F92" s="15">
        <f t="shared" si="6"/>
        <v>0</v>
      </c>
    </row>
    <row r="93" spans="1:6" s="16" customFormat="1" x14ac:dyDescent="0.2">
      <c r="A93" s="12" t="s">
        <v>153</v>
      </c>
      <c r="B93" s="12" t="s">
        <v>154</v>
      </c>
      <c r="C93" s="13" t="s">
        <v>66</v>
      </c>
      <c r="D93" s="14">
        <v>177.53</v>
      </c>
      <c r="E93" s="15"/>
      <c r="F93" s="15">
        <f t="shared" si="6"/>
        <v>0</v>
      </c>
    </row>
    <row r="94" spans="1:6" s="16" customFormat="1" x14ac:dyDescent="0.2">
      <c r="A94" s="12" t="s">
        <v>155</v>
      </c>
      <c r="B94" s="12" t="s">
        <v>156</v>
      </c>
      <c r="C94" s="13" t="s">
        <v>66</v>
      </c>
      <c r="D94" s="14">
        <v>250</v>
      </c>
      <c r="E94" s="15"/>
      <c r="F94" s="15">
        <f t="shared" si="6"/>
        <v>0</v>
      </c>
    </row>
    <row r="95" spans="1:6" s="16" customFormat="1" x14ac:dyDescent="0.2">
      <c r="A95" s="12" t="s">
        <v>157</v>
      </c>
      <c r="B95" s="12" t="s">
        <v>158</v>
      </c>
      <c r="C95" s="13" t="s">
        <v>66</v>
      </c>
      <c r="D95" s="14">
        <v>142.46</v>
      </c>
      <c r="E95" s="15"/>
      <c r="F95" s="15">
        <f t="shared" si="6"/>
        <v>0</v>
      </c>
    </row>
    <row r="96" spans="1:6" s="16" customFormat="1" ht="38.25" x14ac:dyDescent="0.2">
      <c r="A96" s="12" t="s">
        <v>159</v>
      </c>
      <c r="B96" s="12" t="s">
        <v>160</v>
      </c>
      <c r="C96" s="13" t="s">
        <v>103</v>
      </c>
      <c r="D96" s="14">
        <v>32.15</v>
      </c>
      <c r="E96" s="15"/>
      <c r="F96" s="15">
        <f t="shared" si="6"/>
        <v>0</v>
      </c>
    </row>
    <row r="97" spans="1:6" s="16" customFormat="1" ht="38.25" x14ac:dyDescent="0.2">
      <c r="A97" s="12" t="s">
        <v>161</v>
      </c>
      <c r="B97" s="12" t="s">
        <v>162</v>
      </c>
      <c r="C97" s="13" t="s">
        <v>66</v>
      </c>
      <c r="D97" s="14">
        <v>86</v>
      </c>
      <c r="E97" s="15"/>
      <c r="F97" s="15">
        <f t="shared" si="6"/>
        <v>0</v>
      </c>
    </row>
    <row r="98" spans="1:6" s="16" customFormat="1" x14ac:dyDescent="0.2">
      <c r="A98" s="12" t="s">
        <v>163</v>
      </c>
      <c r="B98" s="12" t="s">
        <v>164</v>
      </c>
      <c r="C98" s="13" t="s">
        <v>80</v>
      </c>
      <c r="D98" s="14">
        <v>7</v>
      </c>
      <c r="E98" s="15"/>
      <c r="F98" s="15">
        <f t="shared" si="6"/>
        <v>0</v>
      </c>
    </row>
    <row r="99" spans="1:6" s="16" customFormat="1" x14ac:dyDescent="0.2">
      <c r="A99" s="12" t="s">
        <v>165</v>
      </c>
      <c r="B99" s="12" t="s">
        <v>166</v>
      </c>
      <c r="C99" s="13" t="s">
        <v>80</v>
      </c>
      <c r="D99" s="14">
        <v>3</v>
      </c>
      <c r="E99" s="15"/>
      <c r="F99" s="15">
        <f t="shared" si="6"/>
        <v>0</v>
      </c>
    </row>
    <row r="100" spans="1:6" s="16" customFormat="1" x14ac:dyDescent="0.2">
      <c r="A100" s="12" t="s">
        <v>167</v>
      </c>
      <c r="B100" s="12" t="s">
        <v>168</v>
      </c>
      <c r="C100" s="13" t="s">
        <v>80</v>
      </c>
      <c r="D100" s="14">
        <v>2</v>
      </c>
      <c r="E100" s="15"/>
      <c r="F100" s="15">
        <f t="shared" si="6"/>
        <v>0</v>
      </c>
    </row>
    <row r="101" spans="1:6" s="16" customFormat="1" x14ac:dyDescent="0.2">
      <c r="A101" s="12" t="s">
        <v>169</v>
      </c>
      <c r="B101" s="12" t="s">
        <v>170</v>
      </c>
      <c r="C101" s="13" t="s">
        <v>80</v>
      </c>
      <c r="D101" s="14">
        <v>6</v>
      </c>
      <c r="E101" s="15"/>
      <c r="F101" s="15">
        <f t="shared" si="6"/>
        <v>0</v>
      </c>
    </row>
    <row r="102" spans="1:6" s="16" customFormat="1" x14ac:dyDescent="0.2">
      <c r="A102" s="12" t="s">
        <v>171</v>
      </c>
      <c r="B102" s="12" t="s">
        <v>172</v>
      </c>
      <c r="C102" s="13" t="s">
        <v>80</v>
      </c>
      <c r="D102" s="14">
        <v>1</v>
      </c>
      <c r="E102" s="15"/>
      <c r="F102" s="15">
        <f t="shared" si="6"/>
        <v>0</v>
      </c>
    </row>
    <row r="103" spans="1:6" s="16" customFormat="1" x14ac:dyDescent="0.2">
      <c r="A103" s="12" t="s">
        <v>173</v>
      </c>
      <c r="B103" s="12" t="s">
        <v>174</v>
      </c>
      <c r="C103" s="13" t="s">
        <v>131</v>
      </c>
      <c r="D103" s="14">
        <v>33</v>
      </c>
      <c r="E103" s="15"/>
      <c r="F103" s="15">
        <f t="shared" si="6"/>
        <v>0</v>
      </c>
    </row>
    <row r="104" spans="1:6" s="16" customFormat="1" ht="25.5" x14ac:dyDescent="0.2">
      <c r="A104" s="12" t="s">
        <v>175</v>
      </c>
      <c r="B104" s="12" t="s">
        <v>176</v>
      </c>
      <c r="C104" s="13" t="s">
        <v>66</v>
      </c>
      <c r="D104" s="14">
        <v>35</v>
      </c>
      <c r="E104" s="15"/>
      <c r="F104" s="15">
        <f t="shared" si="6"/>
        <v>0</v>
      </c>
    </row>
    <row r="105" spans="1:6" x14ac:dyDescent="0.2">
      <c r="A105" s="5"/>
      <c r="B105" s="5"/>
      <c r="C105" s="5"/>
      <c r="D105" s="5"/>
      <c r="E105" s="6"/>
      <c r="F105" s="6"/>
    </row>
    <row r="106" spans="1:6" x14ac:dyDescent="0.2">
      <c r="A106" s="7">
        <v>7</v>
      </c>
      <c r="B106" s="7" t="s">
        <v>177</v>
      </c>
      <c r="C106" s="9"/>
      <c r="D106" s="10"/>
      <c r="E106" s="11"/>
      <c r="F106" s="11">
        <f>SUM(F107:F110)</f>
        <v>0</v>
      </c>
    </row>
    <row r="107" spans="1:6" s="16" customFormat="1" x14ac:dyDescent="0.2">
      <c r="A107" s="12">
        <v>7</v>
      </c>
      <c r="B107" s="12" t="s">
        <v>177</v>
      </c>
      <c r="C107" s="13"/>
      <c r="D107" s="14"/>
      <c r="E107" s="15"/>
      <c r="F107" s="15"/>
    </row>
    <row r="108" spans="1:6" s="16" customFormat="1" x14ac:dyDescent="0.2">
      <c r="A108" s="12" t="s">
        <v>178</v>
      </c>
      <c r="B108" s="12" t="s">
        <v>179</v>
      </c>
      <c r="C108" s="13" t="s">
        <v>12</v>
      </c>
      <c r="D108" s="14">
        <v>14465</v>
      </c>
      <c r="E108" s="15"/>
      <c r="F108" s="15">
        <f t="shared" ref="F108:F110" si="7">+E108*D108</f>
        <v>0</v>
      </c>
    </row>
    <row r="109" spans="1:6" s="16" customFormat="1" x14ac:dyDescent="0.2">
      <c r="A109" s="12" t="s">
        <v>180</v>
      </c>
      <c r="B109" s="12" t="s">
        <v>181</v>
      </c>
      <c r="C109" s="13" t="s">
        <v>12</v>
      </c>
      <c r="D109" s="14">
        <v>14465</v>
      </c>
      <c r="E109" s="15"/>
      <c r="F109" s="15">
        <f t="shared" si="7"/>
        <v>0</v>
      </c>
    </row>
    <row r="110" spans="1:6" s="16" customFormat="1" x14ac:dyDescent="0.2">
      <c r="A110" s="12" t="s">
        <v>182</v>
      </c>
      <c r="B110" s="12" t="s">
        <v>183</v>
      </c>
      <c r="C110" s="13" t="s">
        <v>12</v>
      </c>
      <c r="D110" s="14">
        <v>500</v>
      </c>
      <c r="E110" s="15"/>
      <c r="F110" s="15">
        <f t="shared" si="7"/>
        <v>0</v>
      </c>
    </row>
    <row r="111" spans="1:6" x14ac:dyDescent="0.2">
      <c r="A111" s="5"/>
      <c r="B111" s="5"/>
      <c r="C111" s="5"/>
      <c r="D111" s="5"/>
      <c r="E111" s="6"/>
      <c r="F111" s="6"/>
    </row>
    <row r="112" spans="1:6" x14ac:dyDescent="0.2">
      <c r="A112" s="7">
        <v>8</v>
      </c>
      <c r="B112" s="7" t="s">
        <v>184</v>
      </c>
      <c r="C112" s="9"/>
      <c r="D112" s="10"/>
      <c r="E112" s="11"/>
      <c r="F112" s="11">
        <f>SUM(F113:F116)</f>
        <v>0</v>
      </c>
    </row>
    <row r="113" spans="1:6" s="16" customFormat="1" x14ac:dyDescent="0.2">
      <c r="A113" s="12">
        <v>8</v>
      </c>
      <c r="B113" s="12" t="s">
        <v>184</v>
      </c>
      <c r="C113" s="13"/>
      <c r="D113" s="14"/>
      <c r="E113" s="15"/>
      <c r="F113" s="15"/>
    </row>
    <row r="114" spans="1:6" s="16" customFormat="1" x14ac:dyDescent="0.2">
      <c r="A114" s="12" t="s">
        <v>185</v>
      </c>
      <c r="B114" s="12" t="s">
        <v>186</v>
      </c>
      <c r="C114" s="13" t="s">
        <v>12</v>
      </c>
      <c r="D114" s="14">
        <v>4953.2</v>
      </c>
      <c r="E114" s="15"/>
      <c r="F114" s="15">
        <f t="shared" ref="F114:F116" si="8">+E114*D114</f>
        <v>0</v>
      </c>
    </row>
    <row r="115" spans="1:6" s="16" customFormat="1" x14ac:dyDescent="0.2">
      <c r="A115" s="12" t="s">
        <v>187</v>
      </c>
      <c r="B115" s="12" t="s">
        <v>188</v>
      </c>
      <c r="C115" s="13" t="s">
        <v>103</v>
      </c>
      <c r="D115" s="14">
        <v>2511</v>
      </c>
      <c r="E115" s="15"/>
      <c r="F115" s="15">
        <f t="shared" si="8"/>
        <v>0</v>
      </c>
    </row>
    <row r="116" spans="1:6" s="16" customFormat="1" x14ac:dyDescent="0.2">
      <c r="A116" s="12" t="s">
        <v>189</v>
      </c>
      <c r="B116" s="12" t="s">
        <v>190</v>
      </c>
      <c r="C116" s="13" t="s">
        <v>12</v>
      </c>
      <c r="D116" s="14">
        <v>1004.2</v>
      </c>
      <c r="E116" s="15"/>
      <c r="F116" s="15">
        <f t="shared" si="8"/>
        <v>0</v>
      </c>
    </row>
    <row r="117" spans="1:6" x14ac:dyDescent="0.2">
      <c r="A117" s="5"/>
      <c r="B117" s="5"/>
      <c r="C117" s="5"/>
      <c r="D117" s="5"/>
      <c r="E117" s="6"/>
      <c r="F117" s="6"/>
    </row>
    <row r="118" spans="1:6" x14ac:dyDescent="0.2">
      <c r="A118" s="7">
        <v>9</v>
      </c>
      <c r="B118" s="7" t="s">
        <v>191</v>
      </c>
      <c r="C118" s="9"/>
      <c r="D118" s="10"/>
      <c r="E118" s="11"/>
      <c r="F118" s="11">
        <f>SUM(F119:F129)</f>
        <v>0</v>
      </c>
    </row>
    <row r="119" spans="1:6" s="16" customFormat="1" x14ac:dyDescent="0.2">
      <c r="A119" s="12">
        <v>9</v>
      </c>
      <c r="B119" s="12" t="s">
        <v>191</v>
      </c>
      <c r="C119" s="13"/>
      <c r="D119" s="14"/>
      <c r="E119" s="15"/>
      <c r="F119" s="15"/>
    </row>
    <row r="120" spans="1:6" s="16" customFormat="1" ht="25.5" x14ac:dyDescent="0.2">
      <c r="A120" s="12" t="s">
        <v>192</v>
      </c>
      <c r="B120" s="12" t="s">
        <v>193</v>
      </c>
      <c r="C120" s="13" t="s">
        <v>80</v>
      </c>
      <c r="D120" s="14">
        <v>8</v>
      </c>
      <c r="E120" s="15"/>
      <c r="F120" s="15">
        <f t="shared" ref="F120:F129" si="9">+E120*D120</f>
        <v>0</v>
      </c>
    </row>
    <row r="121" spans="1:6" s="16" customFormat="1" x14ac:dyDescent="0.2">
      <c r="A121" s="12" t="s">
        <v>194</v>
      </c>
      <c r="B121" s="12" t="s">
        <v>195</v>
      </c>
      <c r="C121" s="13" t="s">
        <v>80</v>
      </c>
      <c r="D121" s="14">
        <v>72</v>
      </c>
      <c r="E121" s="15"/>
      <c r="F121" s="15">
        <f t="shared" si="9"/>
        <v>0</v>
      </c>
    </row>
    <row r="122" spans="1:6" s="16" customFormat="1" ht="25.5" x14ac:dyDescent="0.2">
      <c r="A122" s="12" t="s">
        <v>196</v>
      </c>
      <c r="B122" s="12" t="s">
        <v>197</v>
      </c>
      <c r="C122" s="13" t="s">
        <v>80</v>
      </c>
      <c r="D122" s="14">
        <v>56</v>
      </c>
      <c r="E122" s="15"/>
      <c r="F122" s="15">
        <f t="shared" si="9"/>
        <v>0</v>
      </c>
    </row>
    <row r="123" spans="1:6" s="16" customFormat="1" x14ac:dyDescent="0.2">
      <c r="A123" s="12" t="s">
        <v>198</v>
      </c>
      <c r="B123" s="12" t="s">
        <v>199</v>
      </c>
      <c r="C123" s="13" t="s">
        <v>80</v>
      </c>
      <c r="D123" s="14">
        <v>8</v>
      </c>
      <c r="E123" s="15"/>
      <c r="F123" s="15">
        <f t="shared" si="9"/>
        <v>0</v>
      </c>
    </row>
    <row r="124" spans="1:6" s="16" customFormat="1" x14ac:dyDescent="0.2">
      <c r="A124" s="12" t="s">
        <v>200</v>
      </c>
      <c r="B124" s="12" t="s">
        <v>201</v>
      </c>
      <c r="C124" s="13" t="s">
        <v>80</v>
      </c>
      <c r="D124" s="14">
        <v>15</v>
      </c>
      <c r="E124" s="15"/>
      <c r="F124" s="15">
        <f t="shared" si="9"/>
        <v>0</v>
      </c>
    </row>
    <row r="125" spans="1:6" s="16" customFormat="1" ht="25.5" x14ac:dyDescent="0.2">
      <c r="A125" s="12" t="s">
        <v>202</v>
      </c>
      <c r="B125" s="12" t="s">
        <v>203</v>
      </c>
      <c r="C125" s="13" t="s">
        <v>103</v>
      </c>
      <c r="D125" s="14">
        <v>34</v>
      </c>
      <c r="E125" s="15"/>
      <c r="F125" s="15">
        <f t="shared" si="9"/>
        <v>0</v>
      </c>
    </row>
    <row r="126" spans="1:6" s="16" customFormat="1" x14ac:dyDescent="0.2">
      <c r="A126" s="12" t="s">
        <v>204</v>
      </c>
      <c r="B126" s="12" t="s">
        <v>205</v>
      </c>
      <c r="C126" s="13" t="s">
        <v>77</v>
      </c>
      <c r="D126" s="14">
        <v>6</v>
      </c>
      <c r="E126" s="15"/>
      <c r="F126" s="15">
        <f t="shared" si="9"/>
        <v>0</v>
      </c>
    </row>
    <row r="127" spans="1:6" s="16" customFormat="1" x14ac:dyDescent="0.2">
      <c r="A127" s="12" t="s">
        <v>206</v>
      </c>
      <c r="B127" s="12" t="s">
        <v>207</v>
      </c>
      <c r="C127" s="13" t="s">
        <v>17</v>
      </c>
      <c r="D127" s="14">
        <v>140</v>
      </c>
      <c r="E127" s="15"/>
      <c r="F127" s="15">
        <f t="shared" si="9"/>
        <v>0</v>
      </c>
    </row>
    <row r="128" spans="1:6" s="16" customFormat="1" x14ac:dyDescent="0.2">
      <c r="A128" s="12" t="s">
        <v>208</v>
      </c>
      <c r="B128" s="12" t="s">
        <v>209</v>
      </c>
      <c r="C128" s="13" t="s">
        <v>77</v>
      </c>
      <c r="D128" s="14">
        <v>6</v>
      </c>
      <c r="E128" s="15"/>
      <c r="F128" s="15">
        <f t="shared" si="9"/>
        <v>0</v>
      </c>
    </row>
    <row r="129" spans="1:6" s="16" customFormat="1" x14ac:dyDescent="0.2">
      <c r="A129" s="12" t="s">
        <v>210</v>
      </c>
      <c r="B129" s="12" t="s">
        <v>211</v>
      </c>
      <c r="C129" s="13" t="s">
        <v>77</v>
      </c>
      <c r="D129" s="14">
        <v>1</v>
      </c>
      <c r="E129" s="15"/>
      <c r="F129" s="15">
        <f t="shared" si="9"/>
        <v>0</v>
      </c>
    </row>
    <row r="130" spans="1:6" x14ac:dyDescent="0.2">
      <c r="A130" s="5"/>
      <c r="B130" s="5"/>
      <c r="C130" s="5"/>
      <c r="D130" s="5"/>
      <c r="E130" s="6"/>
      <c r="F130" s="6"/>
    </row>
    <row r="131" spans="1:6" x14ac:dyDescent="0.2">
      <c r="A131" s="7">
        <v>10</v>
      </c>
      <c r="B131" s="7" t="s">
        <v>212</v>
      </c>
      <c r="C131" s="9"/>
      <c r="D131" s="10"/>
      <c r="E131" s="11"/>
      <c r="F131" s="11">
        <f>SUM(F132:F135)</f>
        <v>0</v>
      </c>
    </row>
    <row r="132" spans="1:6" s="16" customFormat="1" x14ac:dyDescent="0.2">
      <c r="A132" s="12">
        <v>10</v>
      </c>
      <c r="B132" s="12" t="s">
        <v>212</v>
      </c>
      <c r="C132" s="13"/>
      <c r="D132" s="14"/>
      <c r="E132" s="15"/>
      <c r="F132" s="15"/>
    </row>
    <row r="133" spans="1:6" s="16" customFormat="1" x14ac:dyDescent="0.2">
      <c r="A133" s="12" t="s">
        <v>213</v>
      </c>
      <c r="B133" s="12" t="s">
        <v>214</v>
      </c>
      <c r="C133" s="13" t="s">
        <v>12</v>
      </c>
      <c r="D133" s="14">
        <v>1686.51</v>
      </c>
      <c r="E133" s="15"/>
      <c r="F133" s="15">
        <f t="shared" ref="F133:F135" si="10">+E133*D133</f>
        <v>0</v>
      </c>
    </row>
    <row r="134" spans="1:6" s="16" customFormat="1" x14ac:dyDescent="0.2">
      <c r="A134" s="12" t="s">
        <v>215</v>
      </c>
      <c r="B134" s="12" t="s">
        <v>216</v>
      </c>
      <c r="C134" s="13" t="s">
        <v>17</v>
      </c>
      <c r="D134" s="14">
        <v>311.64999999999998</v>
      </c>
      <c r="E134" s="15"/>
      <c r="F134" s="15">
        <f t="shared" si="10"/>
        <v>0</v>
      </c>
    </row>
    <row r="135" spans="1:6" s="16" customFormat="1" x14ac:dyDescent="0.2">
      <c r="A135" s="12" t="s">
        <v>217</v>
      </c>
      <c r="B135" s="12" t="s">
        <v>218</v>
      </c>
      <c r="C135" s="13" t="s">
        <v>66</v>
      </c>
      <c r="D135" s="14">
        <v>1556.2395976597243</v>
      </c>
      <c r="E135" s="15"/>
      <c r="F135" s="15">
        <f t="shared" si="10"/>
        <v>0</v>
      </c>
    </row>
    <row r="136" spans="1:6" ht="13.5" thickBot="1" x14ac:dyDescent="0.25">
      <c r="A136" s="5"/>
      <c r="B136" s="5"/>
      <c r="C136" s="5"/>
      <c r="D136" s="5"/>
      <c r="E136" s="6"/>
      <c r="F136" s="6"/>
    </row>
    <row r="137" spans="1:6" ht="14.25" thickTop="1" thickBot="1" x14ac:dyDescent="0.25">
      <c r="A137" s="17">
        <v>11</v>
      </c>
      <c r="B137" s="18" t="s">
        <v>219</v>
      </c>
      <c r="C137" s="19"/>
      <c r="D137" s="19"/>
      <c r="E137" s="19"/>
      <c r="F137" s="20"/>
    </row>
    <row r="138" spans="1:6" ht="14.25" thickTop="1" thickBot="1" x14ac:dyDescent="0.25">
      <c r="A138" s="17"/>
      <c r="B138" s="18" t="s">
        <v>220</v>
      </c>
      <c r="C138" s="19"/>
      <c r="D138" s="19"/>
      <c r="E138" s="19"/>
      <c r="F138" s="20"/>
    </row>
    <row r="139" spans="1:6" ht="14.25" thickTop="1" thickBot="1" x14ac:dyDescent="0.25">
      <c r="A139" s="17"/>
      <c r="B139" s="18" t="s">
        <v>221</v>
      </c>
      <c r="C139" s="19"/>
      <c r="D139" s="19"/>
      <c r="E139" s="19"/>
      <c r="F139" s="20"/>
    </row>
    <row r="140" spans="1:6" ht="14.25" thickTop="1" thickBot="1" x14ac:dyDescent="0.25">
      <c r="A140" s="17">
        <v>11.1</v>
      </c>
      <c r="B140" s="21" t="s">
        <v>222</v>
      </c>
      <c r="C140" s="19"/>
      <c r="D140" s="19"/>
      <c r="E140" s="19"/>
      <c r="F140" s="20"/>
    </row>
    <row r="141" spans="1:6" ht="27" thickTop="1" thickBot="1" x14ac:dyDescent="0.25">
      <c r="A141" s="22"/>
      <c r="B141" s="23" t="s">
        <v>223</v>
      </c>
      <c r="C141" s="24" t="s">
        <v>103</v>
      </c>
      <c r="D141" s="24">
        <v>60</v>
      </c>
      <c r="E141" s="24"/>
      <c r="F141" s="25">
        <f t="shared" ref="F141" si="11">+D141*E141</f>
        <v>0</v>
      </c>
    </row>
    <row r="142" spans="1:6" ht="26.25" thickBot="1" x14ac:dyDescent="0.25">
      <c r="B142" s="26" t="s">
        <v>224</v>
      </c>
      <c r="C142" s="27" t="s">
        <v>225</v>
      </c>
      <c r="D142" s="24">
        <v>1</v>
      </c>
      <c r="E142" s="24"/>
      <c r="F142" s="28">
        <f>(D142*E142)</f>
        <v>0</v>
      </c>
    </row>
    <row r="143" spans="1:6" ht="51.75" thickBot="1" x14ac:dyDescent="0.25">
      <c r="B143" s="29" t="s">
        <v>226</v>
      </c>
      <c r="C143" s="27" t="s">
        <v>227</v>
      </c>
      <c r="D143" s="24">
        <v>89</v>
      </c>
      <c r="E143" s="24"/>
      <c r="F143" s="25">
        <f t="shared" ref="F143:F148" si="12">+D143*E143</f>
        <v>0</v>
      </c>
    </row>
    <row r="144" spans="1:6" ht="64.5" thickBot="1" x14ac:dyDescent="0.25">
      <c r="B144" s="29" t="s">
        <v>228</v>
      </c>
      <c r="C144" s="27" t="s">
        <v>227</v>
      </c>
      <c r="D144" s="24">
        <v>5</v>
      </c>
      <c r="E144" s="24"/>
      <c r="F144" s="25">
        <f t="shared" si="12"/>
        <v>0</v>
      </c>
    </row>
    <row r="145" spans="1:6" ht="64.5" thickBot="1" x14ac:dyDescent="0.25">
      <c r="B145" s="29" t="s">
        <v>228</v>
      </c>
      <c r="C145" s="27" t="s">
        <v>227</v>
      </c>
      <c r="D145" s="24">
        <v>220</v>
      </c>
      <c r="E145" s="24"/>
      <c r="F145" s="25">
        <f t="shared" si="12"/>
        <v>0</v>
      </c>
    </row>
    <row r="146" spans="1:6" ht="64.5" thickBot="1" x14ac:dyDescent="0.25">
      <c r="B146" s="29" t="s">
        <v>229</v>
      </c>
      <c r="C146" s="27" t="s">
        <v>227</v>
      </c>
      <c r="D146" s="24">
        <v>12</v>
      </c>
      <c r="E146" s="24"/>
      <c r="F146" s="25">
        <f t="shared" si="12"/>
        <v>0</v>
      </c>
    </row>
    <row r="147" spans="1:6" ht="13.5" thickBot="1" x14ac:dyDescent="0.25">
      <c r="B147" s="29" t="s">
        <v>230</v>
      </c>
      <c r="C147" s="27" t="s">
        <v>227</v>
      </c>
      <c r="D147" s="24">
        <v>17</v>
      </c>
      <c r="E147" s="24"/>
      <c r="F147" s="25">
        <f t="shared" si="12"/>
        <v>0</v>
      </c>
    </row>
    <row r="148" spans="1:6" ht="13.5" thickBot="1" x14ac:dyDescent="0.25">
      <c r="B148" s="23" t="s">
        <v>231</v>
      </c>
      <c r="C148" s="24" t="s">
        <v>103</v>
      </c>
      <c r="D148" s="24">
        <v>183</v>
      </c>
      <c r="E148" s="24"/>
      <c r="F148" s="25">
        <f t="shared" si="12"/>
        <v>0</v>
      </c>
    </row>
    <row r="149" spans="1:6" ht="13.5" thickBot="1" x14ac:dyDescent="0.25">
      <c r="B149" s="30"/>
      <c r="C149" s="31" t="s">
        <v>232</v>
      </c>
      <c r="D149" s="32"/>
      <c r="E149" s="32"/>
      <c r="F149" s="33">
        <f>SUM(F141:F148)</f>
        <v>0</v>
      </c>
    </row>
    <row r="150" spans="1:6" ht="14.25" thickTop="1" thickBot="1" x14ac:dyDescent="0.25">
      <c r="A150" s="17">
        <v>11.2</v>
      </c>
      <c r="B150" s="18" t="s">
        <v>233</v>
      </c>
      <c r="C150" s="19"/>
      <c r="D150" s="19"/>
      <c r="E150" s="19"/>
      <c r="F150" s="20"/>
    </row>
    <row r="151" spans="1:6" ht="39.75" thickTop="1" thickBot="1" x14ac:dyDescent="0.25">
      <c r="B151" s="23" t="s">
        <v>234</v>
      </c>
      <c r="C151" s="24" t="s">
        <v>103</v>
      </c>
      <c r="D151" s="24">
        <v>60</v>
      </c>
      <c r="E151" s="24"/>
      <c r="F151" s="25">
        <f>+D151*E151</f>
        <v>0</v>
      </c>
    </row>
    <row r="152" spans="1:6" ht="39" thickBot="1" x14ac:dyDescent="0.25">
      <c r="B152" s="23" t="s">
        <v>235</v>
      </c>
      <c r="C152" s="24" t="s">
        <v>103</v>
      </c>
      <c r="D152" s="24">
        <v>60</v>
      </c>
      <c r="E152" s="24"/>
      <c r="F152" s="25">
        <f>+D152*E152</f>
        <v>0</v>
      </c>
    </row>
    <row r="153" spans="1:6" ht="26.25" thickBot="1" x14ac:dyDescent="0.25">
      <c r="B153" s="26" t="s">
        <v>236</v>
      </c>
      <c r="C153" s="27" t="s">
        <v>225</v>
      </c>
      <c r="D153" s="24">
        <v>1</v>
      </c>
      <c r="E153" s="24"/>
      <c r="F153" s="28">
        <f>(D153*E153)</f>
        <v>0</v>
      </c>
    </row>
    <row r="154" spans="1:6" ht="39" thickBot="1" x14ac:dyDescent="0.25">
      <c r="B154" s="26" t="s">
        <v>237</v>
      </c>
      <c r="C154" s="27" t="s">
        <v>225</v>
      </c>
      <c r="D154" s="24">
        <v>1</v>
      </c>
      <c r="E154" s="24"/>
      <c r="F154" s="28">
        <f>(D154*E154)</f>
        <v>0</v>
      </c>
    </row>
    <row r="155" spans="1:6" ht="64.5" thickBot="1" x14ac:dyDescent="0.25">
      <c r="B155" s="23" t="s">
        <v>238</v>
      </c>
      <c r="C155" s="34" t="s">
        <v>227</v>
      </c>
      <c r="D155" s="35">
        <v>19</v>
      </c>
      <c r="E155" s="24"/>
      <c r="F155" s="25">
        <f>+D155*E155</f>
        <v>0</v>
      </c>
    </row>
    <row r="156" spans="1:6" ht="51.75" thickBot="1" x14ac:dyDescent="0.25">
      <c r="B156" s="29" t="s">
        <v>226</v>
      </c>
      <c r="C156" s="34" t="s">
        <v>227</v>
      </c>
      <c r="D156" s="35">
        <v>2</v>
      </c>
      <c r="E156" s="24"/>
      <c r="F156" s="25">
        <f>+D156*E156</f>
        <v>0</v>
      </c>
    </row>
    <row r="157" spans="1:6" ht="64.5" thickBot="1" x14ac:dyDescent="0.25">
      <c r="B157" s="29" t="s">
        <v>239</v>
      </c>
      <c r="C157" s="34" t="s">
        <v>227</v>
      </c>
      <c r="D157" s="35">
        <v>36</v>
      </c>
      <c r="E157" s="24"/>
      <c r="F157" s="25">
        <f>+D157*E157</f>
        <v>0</v>
      </c>
    </row>
    <row r="158" spans="1:6" ht="39" thickBot="1" x14ac:dyDescent="0.25">
      <c r="B158" s="29" t="s">
        <v>240</v>
      </c>
      <c r="C158" s="34" t="s">
        <v>227</v>
      </c>
      <c r="D158" s="35">
        <v>8</v>
      </c>
      <c r="E158" s="24"/>
      <c r="F158" s="25">
        <f>+D158*E158</f>
        <v>0</v>
      </c>
    </row>
    <row r="159" spans="1:6" ht="39" thickBot="1" x14ac:dyDescent="0.25">
      <c r="B159" s="36" t="s">
        <v>241</v>
      </c>
      <c r="C159" s="37" t="s">
        <v>227</v>
      </c>
      <c r="D159" s="38">
        <v>12</v>
      </c>
      <c r="E159" s="39"/>
      <c r="F159" s="28">
        <f>+D159*E159</f>
        <v>0</v>
      </c>
    </row>
    <row r="160" spans="1:6" ht="39" thickBot="1" x14ac:dyDescent="0.25">
      <c r="B160" s="40" t="s">
        <v>242</v>
      </c>
      <c r="C160" s="41" t="s">
        <v>227</v>
      </c>
      <c r="D160" s="42">
        <v>2</v>
      </c>
      <c r="E160" s="43"/>
      <c r="F160" s="25">
        <f t="shared" ref="F160" si="13">+D160*E160</f>
        <v>0</v>
      </c>
    </row>
    <row r="161" spans="1:6" ht="51.75" thickBot="1" x14ac:dyDescent="0.25">
      <c r="B161" s="36" t="s">
        <v>243</v>
      </c>
      <c r="C161" s="37" t="s">
        <v>227</v>
      </c>
      <c r="D161" s="38">
        <v>37</v>
      </c>
      <c r="E161" s="39"/>
      <c r="F161" s="28">
        <f>+D161*E161</f>
        <v>0</v>
      </c>
    </row>
    <row r="162" spans="1:6" ht="51.75" thickBot="1" x14ac:dyDescent="0.25">
      <c r="B162" s="44" t="s">
        <v>244</v>
      </c>
      <c r="C162" s="37" t="s">
        <v>227</v>
      </c>
      <c r="D162" s="38">
        <v>30</v>
      </c>
      <c r="E162" s="39"/>
      <c r="F162" s="28">
        <f>+D162*E162</f>
        <v>0</v>
      </c>
    </row>
    <row r="163" spans="1:6" ht="13.5" thickBot="1" x14ac:dyDescent="0.25">
      <c r="B163" s="45"/>
      <c r="C163" s="31" t="s">
        <v>232</v>
      </c>
      <c r="D163" s="32"/>
      <c r="E163" s="32"/>
      <c r="F163" s="33">
        <f>SUM(F151:F162)</f>
        <v>0</v>
      </c>
    </row>
    <row r="164" spans="1:6" ht="14.25" thickTop="1" thickBot="1" x14ac:dyDescent="0.25">
      <c r="A164" s="17"/>
      <c r="B164" s="18" t="s">
        <v>245</v>
      </c>
      <c r="C164" s="19"/>
      <c r="D164" s="19"/>
      <c r="E164" s="19"/>
      <c r="F164" s="20"/>
    </row>
    <row r="165" spans="1:6" ht="14.25" thickTop="1" thickBot="1" x14ac:dyDescent="0.25">
      <c r="A165" s="17"/>
      <c r="B165" s="18" t="s">
        <v>221</v>
      </c>
      <c r="C165" s="19"/>
      <c r="D165" s="19"/>
      <c r="E165" s="19"/>
      <c r="F165" s="20"/>
    </row>
    <row r="166" spans="1:6" ht="14.25" thickTop="1" thickBot="1" x14ac:dyDescent="0.25">
      <c r="A166" s="17">
        <v>11.3</v>
      </c>
      <c r="B166" s="18" t="s">
        <v>233</v>
      </c>
      <c r="C166" s="19"/>
      <c r="D166" s="19"/>
      <c r="E166" s="19"/>
      <c r="F166" s="20"/>
    </row>
    <row r="167" spans="1:6" ht="39.75" thickTop="1" thickBot="1" x14ac:dyDescent="0.25">
      <c r="B167" s="23" t="s">
        <v>234</v>
      </c>
      <c r="C167" s="24" t="s">
        <v>103</v>
      </c>
      <c r="D167" s="24">
        <v>80</v>
      </c>
      <c r="E167" s="24"/>
      <c r="F167" s="25">
        <f t="shared" ref="F167:F173" si="14">+D167*E167</f>
        <v>0</v>
      </c>
    </row>
    <row r="168" spans="1:6" ht="39" thickBot="1" x14ac:dyDescent="0.25">
      <c r="B168" s="23" t="s">
        <v>235</v>
      </c>
      <c r="C168" s="24" t="s">
        <v>103</v>
      </c>
      <c r="D168" s="24">
        <v>80</v>
      </c>
      <c r="E168" s="24"/>
      <c r="F168" s="25">
        <f t="shared" si="14"/>
        <v>0</v>
      </c>
    </row>
    <row r="169" spans="1:6" ht="26.25" thickBot="1" x14ac:dyDescent="0.25">
      <c r="B169" s="26" t="s">
        <v>246</v>
      </c>
      <c r="C169" s="27" t="s">
        <v>225</v>
      </c>
      <c r="D169" s="24">
        <v>1</v>
      </c>
      <c r="E169" s="24"/>
      <c r="F169" s="25">
        <f t="shared" si="14"/>
        <v>0</v>
      </c>
    </row>
    <row r="170" spans="1:6" ht="26.25" thickBot="1" x14ac:dyDescent="0.25">
      <c r="B170" s="26" t="s">
        <v>247</v>
      </c>
      <c r="C170" s="27" t="s">
        <v>225</v>
      </c>
      <c r="D170" s="24">
        <v>1</v>
      </c>
      <c r="E170" s="24"/>
      <c r="F170" s="25">
        <f t="shared" si="14"/>
        <v>0</v>
      </c>
    </row>
    <row r="171" spans="1:6" ht="64.5" thickBot="1" x14ac:dyDescent="0.25">
      <c r="B171" s="23" t="s">
        <v>238</v>
      </c>
      <c r="C171" s="34" t="s">
        <v>227</v>
      </c>
      <c r="D171" s="35">
        <v>24</v>
      </c>
      <c r="E171" s="24"/>
      <c r="F171" s="25">
        <f t="shared" si="14"/>
        <v>0</v>
      </c>
    </row>
    <row r="172" spans="1:6" ht="51.75" thickBot="1" x14ac:dyDescent="0.25">
      <c r="B172" s="29" t="s">
        <v>226</v>
      </c>
      <c r="C172" s="34" t="s">
        <v>227</v>
      </c>
      <c r="D172" s="35">
        <v>8</v>
      </c>
      <c r="E172" s="24"/>
      <c r="F172" s="25">
        <f t="shared" si="14"/>
        <v>0</v>
      </c>
    </row>
    <row r="173" spans="1:6" ht="64.5" thickBot="1" x14ac:dyDescent="0.25">
      <c r="B173" s="29" t="s">
        <v>228</v>
      </c>
      <c r="C173" s="34" t="s">
        <v>227</v>
      </c>
      <c r="D173" s="35">
        <v>1</v>
      </c>
      <c r="E173" s="24"/>
      <c r="F173" s="25">
        <f t="shared" si="14"/>
        <v>0</v>
      </c>
    </row>
    <row r="174" spans="1:6" ht="39" thickBot="1" x14ac:dyDescent="0.25">
      <c r="B174" s="29" t="s">
        <v>240</v>
      </c>
      <c r="C174" s="34" t="s">
        <v>227</v>
      </c>
      <c r="D174" s="35">
        <v>6</v>
      </c>
      <c r="E174" s="24"/>
      <c r="F174" s="25">
        <f>+D174*E174</f>
        <v>0</v>
      </c>
    </row>
    <row r="175" spans="1:6" ht="39" thickBot="1" x14ac:dyDescent="0.25">
      <c r="B175" s="36" t="s">
        <v>241</v>
      </c>
      <c r="C175" s="37" t="s">
        <v>227</v>
      </c>
      <c r="D175" s="38">
        <v>9</v>
      </c>
      <c r="E175" s="39"/>
      <c r="F175" s="28">
        <f>+D175*E175</f>
        <v>0</v>
      </c>
    </row>
    <row r="176" spans="1:6" ht="51.75" thickBot="1" x14ac:dyDescent="0.25">
      <c r="B176" s="36" t="s">
        <v>243</v>
      </c>
      <c r="C176" s="37" t="s">
        <v>227</v>
      </c>
      <c r="D176" s="38">
        <v>19</v>
      </c>
      <c r="E176" s="39"/>
      <c r="F176" s="28">
        <f>+D176*E176</f>
        <v>0</v>
      </c>
    </row>
    <row r="177" spans="1:6" ht="51.75" thickBot="1" x14ac:dyDescent="0.25">
      <c r="B177" s="44" t="s">
        <v>244</v>
      </c>
      <c r="C177" s="37" t="s">
        <v>227</v>
      </c>
      <c r="D177" s="38">
        <v>26</v>
      </c>
      <c r="E177" s="39"/>
      <c r="F177" s="28">
        <f>+D177*E177</f>
        <v>0</v>
      </c>
    </row>
    <row r="178" spans="1:6" ht="13.5" thickBot="1" x14ac:dyDescent="0.25">
      <c r="C178" s="31" t="s">
        <v>232</v>
      </c>
      <c r="D178" s="32"/>
      <c r="E178" s="32"/>
      <c r="F178" s="33">
        <f>SUM(F167:F177)</f>
        <v>0</v>
      </c>
    </row>
    <row r="179" spans="1:6" ht="14.25" thickTop="1" thickBot="1" x14ac:dyDescent="0.25">
      <c r="A179" s="17"/>
      <c r="B179" s="18" t="s">
        <v>248</v>
      </c>
      <c r="C179" s="19"/>
      <c r="D179" s="19"/>
      <c r="E179" s="19"/>
      <c r="F179" s="20"/>
    </row>
    <row r="180" spans="1:6" ht="14.25" thickTop="1" thickBot="1" x14ac:dyDescent="0.25">
      <c r="A180" s="17"/>
      <c r="B180" s="18" t="s">
        <v>221</v>
      </c>
      <c r="C180" s="19"/>
      <c r="D180" s="19"/>
      <c r="E180" s="19"/>
      <c r="F180" s="20"/>
    </row>
    <row r="181" spans="1:6" ht="14.25" thickTop="1" thickBot="1" x14ac:dyDescent="0.25">
      <c r="A181" s="17">
        <v>11.4</v>
      </c>
      <c r="B181" s="21" t="s">
        <v>233</v>
      </c>
      <c r="C181" s="19"/>
      <c r="D181" s="19"/>
      <c r="E181" s="19"/>
      <c r="F181" s="20"/>
    </row>
    <row r="182" spans="1:6" ht="39.75" thickTop="1" thickBot="1" x14ac:dyDescent="0.25">
      <c r="B182" s="23" t="s">
        <v>234</v>
      </c>
      <c r="C182" s="24" t="s">
        <v>103</v>
      </c>
      <c r="D182" s="24">
        <v>90</v>
      </c>
      <c r="E182" s="24"/>
      <c r="F182" s="25">
        <f t="shared" ref="F182:F183" si="15">+D182*E182</f>
        <v>0</v>
      </c>
    </row>
    <row r="183" spans="1:6" ht="39" thickBot="1" x14ac:dyDescent="0.25">
      <c r="B183" s="23" t="s">
        <v>235</v>
      </c>
      <c r="C183" s="24" t="s">
        <v>103</v>
      </c>
      <c r="D183" s="24">
        <v>90</v>
      </c>
      <c r="E183" s="24"/>
      <c r="F183" s="25">
        <f t="shared" si="15"/>
        <v>0</v>
      </c>
    </row>
    <row r="184" spans="1:6" ht="26.25" thickBot="1" x14ac:dyDescent="0.25">
      <c r="B184" s="26" t="s">
        <v>249</v>
      </c>
      <c r="C184" s="27" t="s">
        <v>225</v>
      </c>
      <c r="D184" s="24">
        <v>1</v>
      </c>
      <c r="E184" s="24"/>
      <c r="F184" s="28">
        <f>(D184*E184)</f>
        <v>0</v>
      </c>
    </row>
    <row r="185" spans="1:6" ht="39" thickBot="1" x14ac:dyDescent="0.25">
      <c r="B185" s="26" t="s">
        <v>250</v>
      </c>
      <c r="C185" s="27" t="s">
        <v>225</v>
      </c>
      <c r="D185" s="24">
        <v>1</v>
      </c>
      <c r="E185" s="24"/>
      <c r="F185" s="28">
        <f>(D185*E185)</f>
        <v>0</v>
      </c>
    </row>
    <row r="186" spans="1:6" ht="64.5" thickBot="1" x14ac:dyDescent="0.25">
      <c r="B186" s="23" t="s">
        <v>238</v>
      </c>
      <c r="C186" s="34" t="s">
        <v>227</v>
      </c>
      <c r="D186" s="35">
        <v>33</v>
      </c>
      <c r="E186" s="24"/>
      <c r="F186" s="25">
        <f t="shared" ref="F186:F188" si="16">+D186*E186</f>
        <v>0</v>
      </c>
    </row>
    <row r="187" spans="1:6" ht="51.75" thickBot="1" x14ac:dyDescent="0.25">
      <c r="B187" s="29" t="s">
        <v>226</v>
      </c>
      <c r="C187" s="34" t="s">
        <v>227</v>
      </c>
      <c r="D187" s="35">
        <v>10</v>
      </c>
      <c r="E187" s="24"/>
      <c r="F187" s="25">
        <f t="shared" si="16"/>
        <v>0</v>
      </c>
    </row>
    <row r="188" spans="1:6" ht="64.5" thickBot="1" x14ac:dyDescent="0.25">
      <c r="B188" s="29" t="s">
        <v>228</v>
      </c>
      <c r="C188" s="34" t="s">
        <v>227</v>
      </c>
      <c r="D188" s="35">
        <v>1</v>
      </c>
      <c r="E188" s="24"/>
      <c r="F188" s="25">
        <f t="shared" si="16"/>
        <v>0</v>
      </c>
    </row>
    <row r="189" spans="1:6" ht="39" thickBot="1" x14ac:dyDescent="0.25">
      <c r="B189" s="29" t="s">
        <v>240</v>
      </c>
      <c r="C189" s="34" t="s">
        <v>227</v>
      </c>
      <c r="D189" s="35">
        <v>5</v>
      </c>
      <c r="E189" s="24"/>
      <c r="F189" s="25">
        <f>+D189*E189</f>
        <v>0</v>
      </c>
    </row>
    <row r="190" spans="1:6" ht="39" thickBot="1" x14ac:dyDescent="0.25">
      <c r="B190" s="36" t="s">
        <v>241</v>
      </c>
      <c r="C190" s="37" t="s">
        <v>227</v>
      </c>
      <c r="D190" s="38">
        <v>10</v>
      </c>
      <c r="E190" s="39"/>
      <c r="F190" s="28">
        <f>+D190*E190</f>
        <v>0</v>
      </c>
    </row>
    <row r="191" spans="1:6" ht="51.75" thickBot="1" x14ac:dyDescent="0.25">
      <c r="B191" s="36" t="s">
        <v>243</v>
      </c>
      <c r="C191" s="37" t="s">
        <v>227</v>
      </c>
      <c r="D191" s="38">
        <v>27</v>
      </c>
      <c r="E191" s="39"/>
      <c r="F191" s="28">
        <f>+D191*E191</f>
        <v>0</v>
      </c>
    </row>
    <row r="192" spans="1:6" ht="51.75" thickBot="1" x14ac:dyDescent="0.25">
      <c r="B192" s="44" t="s">
        <v>244</v>
      </c>
      <c r="C192" s="37" t="s">
        <v>227</v>
      </c>
      <c r="D192" s="38">
        <v>13</v>
      </c>
      <c r="E192" s="39"/>
      <c r="F192" s="28">
        <f>+D192*E192</f>
        <v>0</v>
      </c>
    </row>
    <row r="193" spans="1:6" ht="13.5" thickBot="1" x14ac:dyDescent="0.25">
      <c r="B193" s="45"/>
      <c r="C193" s="31" t="s">
        <v>232</v>
      </c>
      <c r="D193" s="32"/>
      <c r="E193" s="32"/>
      <c r="F193" s="33">
        <f>SUM(F182:F192)</f>
        <v>0</v>
      </c>
    </row>
    <row r="194" spans="1:6" ht="14.25" thickTop="1" thickBot="1" x14ac:dyDescent="0.25">
      <c r="A194" s="17"/>
      <c r="B194" s="18" t="s">
        <v>251</v>
      </c>
      <c r="C194" s="19"/>
      <c r="D194" s="19"/>
      <c r="E194" s="19"/>
      <c r="F194" s="20"/>
    </row>
    <row r="195" spans="1:6" ht="14.25" thickTop="1" thickBot="1" x14ac:dyDescent="0.25">
      <c r="A195" s="17"/>
      <c r="B195" s="18" t="s">
        <v>221</v>
      </c>
      <c r="C195" s="19"/>
      <c r="D195" s="19"/>
      <c r="E195" s="19"/>
      <c r="F195" s="20"/>
    </row>
    <row r="196" spans="1:6" ht="14.25" thickTop="1" thickBot="1" x14ac:dyDescent="0.25">
      <c r="A196" s="17">
        <v>11.5</v>
      </c>
      <c r="B196" s="21" t="s">
        <v>233</v>
      </c>
      <c r="C196" s="19"/>
      <c r="D196" s="19"/>
      <c r="E196" s="19"/>
      <c r="F196" s="20"/>
    </row>
    <row r="197" spans="1:6" ht="39.75" thickTop="1" thickBot="1" x14ac:dyDescent="0.25">
      <c r="B197" s="23" t="s">
        <v>234</v>
      </c>
      <c r="C197" s="24" t="s">
        <v>103</v>
      </c>
      <c r="D197" s="24">
        <v>110</v>
      </c>
      <c r="E197" s="24"/>
      <c r="F197" s="25">
        <f t="shared" ref="F197:F198" si="17">+D197*E197</f>
        <v>0</v>
      </c>
    </row>
    <row r="198" spans="1:6" ht="39" thickBot="1" x14ac:dyDescent="0.25">
      <c r="B198" s="23" t="s">
        <v>235</v>
      </c>
      <c r="C198" s="24" t="s">
        <v>103</v>
      </c>
      <c r="D198" s="24">
        <v>110</v>
      </c>
      <c r="E198" s="24"/>
      <c r="F198" s="25">
        <f t="shared" si="17"/>
        <v>0</v>
      </c>
    </row>
    <row r="199" spans="1:6" ht="26.25" thickBot="1" x14ac:dyDescent="0.25">
      <c r="B199" s="26" t="s">
        <v>252</v>
      </c>
      <c r="C199" s="27" t="s">
        <v>225</v>
      </c>
      <c r="D199" s="24">
        <v>1</v>
      </c>
      <c r="E199" s="24"/>
      <c r="F199" s="28">
        <f>(D199*E199)</f>
        <v>0</v>
      </c>
    </row>
    <row r="200" spans="1:6" ht="26.25" thickBot="1" x14ac:dyDescent="0.25">
      <c r="B200" s="26" t="s">
        <v>253</v>
      </c>
      <c r="C200" s="27" t="s">
        <v>225</v>
      </c>
      <c r="D200" s="24">
        <v>1</v>
      </c>
      <c r="E200" s="24"/>
      <c r="F200" s="28">
        <f>(D200*E200)</f>
        <v>0</v>
      </c>
    </row>
    <row r="201" spans="1:6" ht="64.5" thickBot="1" x14ac:dyDescent="0.25">
      <c r="B201" s="23" t="s">
        <v>238</v>
      </c>
      <c r="C201" s="34" t="s">
        <v>227</v>
      </c>
      <c r="D201" s="35">
        <v>3</v>
      </c>
      <c r="E201" s="24"/>
      <c r="F201" s="25">
        <f t="shared" ref="F201:F204" si="18">+D201*E201</f>
        <v>0</v>
      </c>
    </row>
    <row r="202" spans="1:6" ht="51.75" thickBot="1" x14ac:dyDescent="0.25">
      <c r="B202" s="29" t="s">
        <v>226</v>
      </c>
      <c r="C202" s="34" t="s">
        <v>227</v>
      </c>
      <c r="D202" s="35">
        <v>10</v>
      </c>
      <c r="E202" s="24"/>
      <c r="F202" s="25">
        <f t="shared" si="18"/>
        <v>0</v>
      </c>
    </row>
    <row r="203" spans="1:6" ht="64.5" thickBot="1" x14ac:dyDescent="0.25">
      <c r="B203" s="29" t="s">
        <v>228</v>
      </c>
      <c r="C203" s="34" t="s">
        <v>227</v>
      </c>
      <c r="D203" s="35">
        <v>21</v>
      </c>
      <c r="E203" s="24"/>
      <c r="F203" s="25">
        <f t="shared" si="18"/>
        <v>0</v>
      </c>
    </row>
    <row r="204" spans="1:6" ht="64.5" thickBot="1" x14ac:dyDescent="0.25">
      <c r="B204" s="29" t="s">
        <v>229</v>
      </c>
      <c r="C204" s="34" t="s">
        <v>227</v>
      </c>
      <c r="D204" s="35">
        <v>2</v>
      </c>
      <c r="E204" s="24"/>
      <c r="F204" s="25">
        <f t="shared" si="18"/>
        <v>0</v>
      </c>
    </row>
    <row r="205" spans="1:6" ht="39" thickBot="1" x14ac:dyDescent="0.25">
      <c r="B205" s="29" t="s">
        <v>240</v>
      </c>
      <c r="C205" s="34" t="s">
        <v>227</v>
      </c>
      <c r="D205" s="35">
        <v>5</v>
      </c>
      <c r="E205" s="24"/>
      <c r="F205" s="25">
        <f>+D205*E205</f>
        <v>0</v>
      </c>
    </row>
    <row r="206" spans="1:6" ht="39" thickBot="1" x14ac:dyDescent="0.25">
      <c r="B206" s="36" t="s">
        <v>241</v>
      </c>
      <c r="C206" s="37" t="s">
        <v>227</v>
      </c>
      <c r="D206" s="38">
        <v>9</v>
      </c>
      <c r="E206" s="39"/>
      <c r="F206" s="28">
        <f>+D206*E206</f>
        <v>0</v>
      </c>
    </row>
    <row r="207" spans="1:6" ht="51.75" thickBot="1" x14ac:dyDescent="0.25">
      <c r="B207" s="36" t="s">
        <v>243</v>
      </c>
      <c r="C207" s="37" t="s">
        <v>227</v>
      </c>
      <c r="D207" s="38">
        <v>19</v>
      </c>
      <c r="E207" s="39"/>
      <c r="F207" s="28">
        <f>+D207*E207</f>
        <v>0</v>
      </c>
    </row>
    <row r="208" spans="1:6" ht="51.75" thickBot="1" x14ac:dyDescent="0.25">
      <c r="B208" s="44" t="s">
        <v>244</v>
      </c>
      <c r="C208" s="37" t="s">
        <v>227</v>
      </c>
      <c r="D208" s="38">
        <v>10</v>
      </c>
      <c r="E208" s="39"/>
      <c r="F208" s="28">
        <f>+D208*E208</f>
        <v>0</v>
      </c>
    </row>
    <row r="209" spans="1:6" ht="13.5" thickBot="1" x14ac:dyDescent="0.25">
      <c r="C209" s="31" t="s">
        <v>232</v>
      </c>
      <c r="D209" s="32"/>
      <c r="E209" s="32"/>
      <c r="F209" s="33">
        <f>SUM(F197:F208)</f>
        <v>0</v>
      </c>
    </row>
    <row r="210" spans="1:6" ht="14.25" thickTop="1" thickBot="1" x14ac:dyDescent="0.25">
      <c r="A210" s="17"/>
      <c r="B210" s="18" t="s">
        <v>254</v>
      </c>
      <c r="C210" s="19"/>
      <c r="D210" s="19"/>
      <c r="E210" s="19"/>
      <c r="F210" s="20"/>
    </row>
    <row r="211" spans="1:6" ht="14.25" thickTop="1" thickBot="1" x14ac:dyDescent="0.25">
      <c r="A211" s="17"/>
      <c r="B211" s="18" t="s">
        <v>221</v>
      </c>
      <c r="C211" s="19"/>
      <c r="D211" s="19"/>
      <c r="E211" s="19"/>
      <c r="F211" s="20"/>
    </row>
    <row r="212" spans="1:6" ht="14.25" thickTop="1" thickBot="1" x14ac:dyDescent="0.25">
      <c r="A212" s="17">
        <v>11.6</v>
      </c>
      <c r="B212" s="21" t="s">
        <v>233</v>
      </c>
      <c r="C212" s="19"/>
      <c r="D212" s="19"/>
      <c r="E212" s="19"/>
      <c r="F212" s="20"/>
    </row>
    <row r="213" spans="1:6" ht="39.75" thickTop="1" thickBot="1" x14ac:dyDescent="0.25">
      <c r="B213" s="23" t="s">
        <v>234</v>
      </c>
      <c r="C213" s="24" t="s">
        <v>103</v>
      </c>
      <c r="D213" s="24">
        <v>120</v>
      </c>
      <c r="E213" s="24"/>
      <c r="F213" s="25">
        <f t="shared" ref="F213:F214" si="19">+D213*E213</f>
        <v>0</v>
      </c>
    </row>
    <row r="214" spans="1:6" ht="39" thickBot="1" x14ac:dyDescent="0.25">
      <c r="B214" s="23" t="s">
        <v>235</v>
      </c>
      <c r="C214" s="24" t="s">
        <v>103</v>
      </c>
      <c r="D214" s="24">
        <v>120</v>
      </c>
      <c r="E214" s="24"/>
      <c r="F214" s="25">
        <f t="shared" si="19"/>
        <v>0</v>
      </c>
    </row>
    <row r="215" spans="1:6" ht="26.25" thickBot="1" x14ac:dyDescent="0.25">
      <c r="B215" s="26" t="s">
        <v>255</v>
      </c>
      <c r="C215" s="27" t="s">
        <v>225</v>
      </c>
      <c r="D215" s="24">
        <v>1</v>
      </c>
      <c r="E215" s="24"/>
      <c r="F215" s="28">
        <f>(D215*E215)</f>
        <v>0</v>
      </c>
    </row>
    <row r="216" spans="1:6" ht="26.25" thickBot="1" x14ac:dyDescent="0.25">
      <c r="B216" s="26" t="s">
        <v>256</v>
      </c>
      <c r="C216" s="27" t="s">
        <v>225</v>
      </c>
      <c r="D216" s="24">
        <v>1</v>
      </c>
      <c r="E216" s="24"/>
      <c r="F216" s="28">
        <f>(D216*E216)</f>
        <v>0</v>
      </c>
    </row>
    <row r="217" spans="1:6" ht="51.75" thickBot="1" x14ac:dyDescent="0.25">
      <c r="B217" s="29" t="s">
        <v>226</v>
      </c>
      <c r="C217" s="34" t="s">
        <v>227</v>
      </c>
      <c r="D217" s="35">
        <v>10</v>
      </c>
      <c r="E217" s="24"/>
      <c r="F217" s="25">
        <f t="shared" ref="F217:F219" si="20">+D217*E217</f>
        <v>0</v>
      </c>
    </row>
    <row r="218" spans="1:6" ht="64.5" thickBot="1" x14ac:dyDescent="0.25">
      <c r="B218" s="29" t="s">
        <v>228</v>
      </c>
      <c r="C218" s="34" t="s">
        <v>227</v>
      </c>
      <c r="D218" s="35">
        <v>21</v>
      </c>
      <c r="E218" s="24"/>
      <c r="F218" s="25">
        <f t="shared" si="20"/>
        <v>0</v>
      </c>
    </row>
    <row r="219" spans="1:6" ht="64.5" thickBot="1" x14ac:dyDescent="0.25">
      <c r="B219" s="29" t="s">
        <v>229</v>
      </c>
      <c r="C219" s="34" t="s">
        <v>227</v>
      </c>
      <c r="D219" s="35">
        <v>2</v>
      </c>
      <c r="E219" s="24"/>
      <c r="F219" s="25">
        <f t="shared" si="20"/>
        <v>0</v>
      </c>
    </row>
    <row r="220" spans="1:6" ht="39" thickBot="1" x14ac:dyDescent="0.25">
      <c r="B220" s="29" t="s">
        <v>240</v>
      </c>
      <c r="C220" s="34" t="s">
        <v>227</v>
      </c>
      <c r="D220" s="35">
        <v>4</v>
      </c>
      <c r="E220" s="24"/>
      <c r="F220" s="25">
        <f>+D220*E220</f>
        <v>0</v>
      </c>
    </row>
    <row r="221" spans="1:6" ht="39" thickBot="1" x14ac:dyDescent="0.25">
      <c r="B221" s="36" t="s">
        <v>241</v>
      </c>
      <c r="C221" s="37" t="s">
        <v>227</v>
      </c>
      <c r="D221" s="38">
        <v>7</v>
      </c>
      <c r="E221" s="39"/>
      <c r="F221" s="28">
        <f>+D221*E221</f>
        <v>0</v>
      </c>
    </row>
    <row r="222" spans="1:6" ht="51.75" thickBot="1" x14ac:dyDescent="0.25">
      <c r="B222" s="36" t="s">
        <v>243</v>
      </c>
      <c r="C222" s="37" t="s">
        <v>227</v>
      </c>
      <c r="D222" s="38">
        <v>17</v>
      </c>
      <c r="E222" s="39"/>
      <c r="F222" s="28">
        <f>+D222*E222</f>
        <v>0</v>
      </c>
    </row>
    <row r="223" spans="1:6" ht="51.75" thickBot="1" x14ac:dyDescent="0.25">
      <c r="B223" s="44" t="s">
        <v>244</v>
      </c>
      <c r="C223" s="37" t="s">
        <v>227</v>
      </c>
      <c r="D223" s="38">
        <v>8</v>
      </c>
      <c r="E223" s="39"/>
      <c r="F223" s="28">
        <f>+D223*E223</f>
        <v>0</v>
      </c>
    </row>
    <row r="224" spans="1:6" ht="13.5" thickBot="1" x14ac:dyDescent="0.25">
      <c r="C224" s="31" t="s">
        <v>232</v>
      </c>
      <c r="D224" s="32"/>
      <c r="E224" s="32"/>
      <c r="F224" s="33">
        <f>SUM(F213:F223)</f>
        <v>0</v>
      </c>
    </row>
    <row r="225" spans="1:6" ht="14.25" thickTop="1" thickBot="1" x14ac:dyDescent="0.25">
      <c r="A225" s="17"/>
      <c r="B225" s="18" t="s">
        <v>257</v>
      </c>
      <c r="C225" s="19"/>
      <c r="D225" s="19"/>
      <c r="E225" s="19"/>
      <c r="F225" s="20"/>
    </row>
    <row r="226" spans="1:6" ht="14.25" thickTop="1" thickBot="1" x14ac:dyDescent="0.25">
      <c r="A226" s="17"/>
      <c r="B226" s="18" t="s">
        <v>221</v>
      </c>
      <c r="C226" s="19"/>
      <c r="D226" s="19"/>
      <c r="E226" s="19"/>
      <c r="F226" s="20"/>
    </row>
    <row r="227" spans="1:6" ht="14.25" thickTop="1" thickBot="1" x14ac:dyDescent="0.25">
      <c r="A227" s="17">
        <v>11.7</v>
      </c>
      <c r="B227" s="21" t="s">
        <v>233</v>
      </c>
      <c r="C227" s="19"/>
      <c r="D227" s="19"/>
      <c r="E227" s="19"/>
      <c r="F227" s="20"/>
    </row>
    <row r="228" spans="1:6" ht="39.75" thickTop="1" thickBot="1" x14ac:dyDescent="0.25">
      <c r="B228" s="23" t="s">
        <v>234</v>
      </c>
      <c r="C228" s="24" t="s">
        <v>103</v>
      </c>
      <c r="D228" s="24">
        <v>130</v>
      </c>
      <c r="E228" s="24"/>
      <c r="F228" s="25">
        <f t="shared" ref="F228:F229" si="21">+D228*E228</f>
        <v>0</v>
      </c>
    </row>
    <row r="229" spans="1:6" ht="39" thickBot="1" x14ac:dyDescent="0.25">
      <c r="B229" s="23" t="s">
        <v>235</v>
      </c>
      <c r="C229" s="24" t="s">
        <v>103</v>
      </c>
      <c r="D229" s="24">
        <v>130</v>
      </c>
      <c r="E229" s="24"/>
      <c r="F229" s="25">
        <f t="shared" si="21"/>
        <v>0</v>
      </c>
    </row>
    <row r="230" spans="1:6" ht="26.25" thickBot="1" x14ac:dyDescent="0.25">
      <c r="B230" s="26" t="s">
        <v>258</v>
      </c>
      <c r="C230" s="27" t="s">
        <v>225</v>
      </c>
      <c r="D230" s="24">
        <v>1</v>
      </c>
      <c r="E230" s="24"/>
      <c r="F230" s="28">
        <f>(D230*E230)</f>
        <v>0</v>
      </c>
    </row>
    <row r="231" spans="1:6" ht="39" thickBot="1" x14ac:dyDescent="0.25">
      <c r="B231" s="26" t="s">
        <v>259</v>
      </c>
      <c r="C231" s="27" t="s">
        <v>225</v>
      </c>
      <c r="D231" s="24">
        <v>1</v>
      </c>
      <c r="E231" s="24"/>
      <c r="F231" s="28">
        <f>(D231*E231)</f>
        <v>0</v>
      </c>
    </row>
    <row r="232" spans="1:6" ht="51.75" thickBot="1" x14ac:dyDescent="0.25">
      <c r="B232" s="29" t="s">
        <v>226</v>
      </c>
      <c r="C232" s="34" t="s">
        <v>227</v>
      </c>
      <c r="D232" s="35">
        <v>10</v>
      </c>
      <c r="E232" s="24"/>
      <c r="F232" s="25">
        <f t="shared" ref="F232:F234" si="22">+D232*E232</f>
        <v>0</v>
      </c>
    </row>
    <row r="233" spans="1:6" ht="64.5" thickBot="1" x14ac:dyDescent="0.25">
      <c r="B233" s="29" t="s">
        <v>228</v>
      </c>
      <c r="C233" s="34" t="s">
        <v>227</v>
      </c>
      <c r="D233" s="35">
        <v>21</v>
      </c>
      <c r="E233" s="24"/>
      <c r="F233" s="25">
        <f t="shared" si="22"/>
        <v>0</v>
      </c>
    </row>
    <row r="234" spans="1:6" ht="64.5" thickBot="1" x14ac:dyDescent="0.25">
      <c r="B234" s="29" t="s">
        <v>229</v>
      </c>
      <c r="C234" s="34" t="s">
        <v>227</v>
      </c>
      <c r="D234" s="35">
        <v>2</v>
      </c>
      <c r="E234" s="24"/>
      <c r="F234" s="25">
        <f t="shared" si="22"/>
        <v>0</v>
      </c>
    </row>
    <row r="235" spans="1:6" ht="39" thickBot="1" x14ac:dyDescent="0.25">
      <c r="B235" s="29" t="s">
        <v>240</v>
      </c>
      <c r="C235" s="34" t="s">
        <v>227</v>
      </c>
      <c r="D235" s="35">
        <v>4</v>
      </c>
      <c r="E235" s="24"/>
      <c r="F235" s="25">
        <f>+D235*E235</f>
        <v>0</v>
      </c>
    </row>
    <row r="236" spans="1:6" ht="39" thickBot="1" x14ac:dyDescent="0.25">
      <c r="B236" s="36" t="s">
        <v>241</v>
      </c>
      <c r="C236" s="37" t="s">
        <v>227</v>
      </c>
      <c r="D236" s="38">
        <v>9</v>
      </c>
      <c r="E236" s="39"/>
      <c r="F236" s="28">
        <f>+D236*E236</f>
        <v>0</v>
      </c>
    </row>
    <row r="237" spans="1:6" ht="51.75" thickBot="1" x14ac:dyDescent="0.25">
      <c r="B237" s="36" t="s">
        <v>243</v>
      </c>
      <c r="C237" s="37" t="s">
        <v>227</v>
      </c>
      <c r="D237" s="38">
        <v>17</v>
      </c>
      <c r="E237" s="39"/>
      <c r="F237" s="28">
        <f>+D237*E237</f>
        <v>0</v>
      </c>
    </row>
    <row r="238" spans="1:6" ht="51.75" thickBot="1" x14ac:dyDescent="0.25">
      <c r="B238" s="44" t="s">
        <v>244</v>
      </c>
      <c r="C238" s="37" t="s">
        <v>227</v>
      </c>
      <c r="D238" s="38">
        <v>8</v>
      </c>
      <c r="E238" s="39"/>
      <c r="F238" s="28">
        <f>+D238*E238</f>
        <v>0</v>
      </c>
    </row>
    <row r="239" spans="1:6" ht="13.5" thickBot="1" x14ac:dyDescent="0.25">
      <c r="C239" s="31" t="s">
        <v>232</v>
      </c>
      <c r="D239" s="32"/>
      <c r="E239" s="32"/>
      <c r="F239" s="33">
        <f>SUM(F228:F238)</f>
        <v>0</v>
      </c>
    </row>
    <row r="240" spans="1:6" ht="14.25" thickTop="1" thickBot="1" x14ac:dyDescent="0.25">
      <c r="A240" s="17"/>
      <c r="B240" s="18" t="s">
        <v>260</v>
      </c>
      <c r="C240" s="19"/>
      <c r="D240" s="19"/>
      <c r="E240" s="19"/>
      <c r="F240" s="20"/>
    </row>
    <row r="241" spans="1:6" ht="14.25" thickTop="1" thickBot="1" x14ac:dyDescent="0.25">
      <c r="A241" s="17"/>
      <c r="B241" s="18" t="s">
        <v>221</v>
      </c>
      <c r="C241" s="19"/>
      <c r="D241" s="19"/>
      <c r="E241" s="19"/>
      <c r="F241" s="20"/>
    </row>
    <row r="242" spans="1:6" ht="14.25" thickTop="1" thickBot="1" x14ac:dyDescent="0.25">
      <c r="A242" s="17">
        <v>11.8</v>
      </c>
      <c r="B242" s="21" t="s">
        <v>233</v>
      </c>
      <c r="C242" s="19"/>
      <c r="D242" s="19"/>
      <c r="E242" s="19"/>
      <c r="F242" s="20"/>
    </row>
    <row r="243" spans="1:6" ht="39.75" thickTop="1" thickBot="1" x14ac:dyDescent="0.25">
      <c r="B243" s="23" t="s">
        <v>234</v>
      </c>
      <c r="C243" s="24" t="s">
        <v>103</v>
      </c>
      <c r="D243" s="24">
        <v>140</v>
      </c>
      <c r="E243" s="24"/>
      <c r="F243" s="25">
        <f t="shared" ref="F243:F244" si="23">+D243*E243</f>
        <v>0</v>
      </c>
    </row>
    <row r="244" spans="1:6" ht="39" thickBot="1" x14ac:dyDescent="0.25">
      <c r="B244" s="23" t="s">
        <v>235</v>
      </c>
      <c r="C244" s="24" t="s">
        <v>103</v>
      </c>
      <c r="D244" s="24">
        <v>140</v>
      </c>
      <c r="E244" s="24"/>
      <c r="F244" s="25">
        <f t="shared" si="23"/>
        <v>0</v>
      </c>
    </row>
    <row r="245" spans="1:6" ht="26.25" thickBot="1" x14ac:dyDescent="0.25">
      <c r="B245" s="26" t="s">
        <v>261</v>
      </c>
      <c r="C245" s="27" t="s">
        <v>225</v>
      </c>
      <c r="D245" s="24">
        <v>1</v>
      </c>
      <c r="E245" s="24"/>
      <c r="F245" s="28">
        <f>(D245*E245)</f>
        <v>0</v>
      </c>
    </row>
    <row r="246" spans="1:6" s="46" customFormat="1" ht="39" thickBot="1" x14ac:dyDescent="0.3">
      <c r="B246" s="44" t="s">
        <v>262</v>
      </c>
      <c r="C246" s="27" t="s">
        <v>225</v>
      </c>
      <c r="D246" s="24">
        <v>1</v>
      </c>
      <c r="E246" s="24"/>
      <c r="F246" s="28">
        <f>(D246*E246)</f>
        <v>0</v>
      </c>
    </row>
    <row r="247" spans="1:6" ht="51.75" thickBot="1" x14ac:dyDescent="0.25">
      <c r="B247" s="29" t="s">
        <v>226</v>
      </c>
      <c r="C247" s="34" t="s">
        <v>227</v>
      </c>
      <c r="D247" s="35">
        <v>16</v>
      </c>
      <c r="E247" s="24"/>
      <c r="F247" s="25">
        <f t="shared" ref="F247:F249" si="24">+D247*E247</f>
        <v>0</v>
      </c>
    </row>
    <row r="248" spans="1:6" ht="64.5" thickBot="1" x14ac:dyDescent="0.25">
      <c r="B248" s="29" t="s">
        <v>228</v>
      </c>
      <c r="C248" s="34" t="s">
        <v>227</v>
      </c>
      <c r="D248" s="35">
        <v>21</v>
      </c>
      <c r="E248" s="24"/>
      <c r="F248" s="25">
        <f t="shared" si="24"/>
        <v>0</v>
      </c>
    </row>
    <row r="249" spans="1:6" ht="64.5" thickBot="1" x14ac:dyDescent="0.25">
      <c r="B249" s="29" t="s">
        <v>229</v>
      </c>
      <c r="C249" s="34" t="s">
        <v>227</v>
      </c>
      <c r="D249" s="35">
        <v>2</v>
      </c>
      <c r="E249" s="24"/>
      <c r="F249" s="25">
        <f t="shared" si="24"/>
        <v>0</v>
      </c>
    </row>
    <row r="250" spans="1:6" ht="39" thickBot="1" x14ac:dyDescent="0.25">
      <c r="B250" s="29" t="s">
        <v>240</v>
      </c>
      <c r="C250" s="34" t="s">
        <v>227</v>
      </c>
      <c r="D250" s="35">
        <v>4</v>
      </c>
      <c r="E250" s="24"/>
      <c r="F250" s="25">
        <f>+D250*E250</f>
        <v>0</v>
      </c>
    </row>
    <row r="251" spans="1:6" ht="39" thickBot="1" x14ac:dyDescent="0.25">
      <c r="B251" s="36" t="s">
        <v>241</v>
      </c>
      <c r="C251" s="37" t="s">
        <v>227</v>
      </c>
      <c r="D251" s="38">
        <v>11</v>
      </c>
      <c r="E251" s="39"/>
      <c r="F251" s="28">
        <f>+D251*E251</f>
        <v>0</v>
      </c>
    </row>
    <row r="252" spans="1:6" ht="51.75" thickBot="1" x14ac:dyDescent="0.25">
      <c r="B252" s="36" t="s">
        <v>243</v>
      </c>
      <c r="C252" s="37" t="s">
        <v>227</v>
      </c>
      <c r="D252" s="38">
        <v>21</v>
      </c>
      <c r="E252" s="39"/>
      <c r="F252" s="28">
        <f>+D252*E252</f>
        <v>0</v>
      </c>
    </row>
    <row r="253" spans="1:6" ht="51.75" thickBot="1" x14ac:dyDescent="0.25">
      <c r="B253" s="44" t="s">
        <v>244</v>
      </c>
      <c r="C253" s="37" t="s">
        <v>227</v>
      </c>
      <c r="D253" s="38">
        <v>10</v>
      </c>
      <c r="E253" s="39"/>
      <c r="F253" s="28">
        <f>+D253*E253</f>
        <v>0</v>
      </c>
    </row>
    <row r="254" spans="1:6" ht="13.5" thickBot="1" x14ac:dyDescent="0.25">
      <c r="C254" s="31" t="s">
        <v>232</v>
      </c>
      <c r="D254" s="32"/>
      <c r="E254" s="32"/>
      <c r="F254" s="33">
        <f>SUM(F243:F253)</f>
        <v>0</v>
      </c>
    </row>
    <row r="255" spans="1:6" ht="14.25" thickTop="1" thickBot="1" x14ac:dyDescent="0.25">
      <c r="A255" s="17"/>
      <c r="B255" s="18" t="s">
        <v>221</v>
      </c>
      <c r="C255" s="19"/>
      <c r="D255" s="19"/>
      <c r="E255" s="19"/>
      <c r="F255" s="20"/>
    </row>
    <row r="256" spans="1:6" ht="14.25" thickTop="1" thickBot="1" x14ac:dyDescent="0.25">
      <c r="A256" s="17">
        <v>11.9</v>
      </c>
      <c r="B256" s="21" t="s">
        <v>233</v>
      </c>
      <c r="C256" s="19"/>
      <c r="D256" s="19"/>
      <c r="E256" s="19"/>
      <c r="F256" s="20"/>
    </row>
    <row r="257" spans="1:6" ht="62.25" customHeight="1" thickTop="1" thickBot="1" x14ac:dyDescent="0.25">
      <c r="B257" s="23" t="s">
        <v>234</v>
      </c>
      <c r="C257" s="24" t="s">
        <v>103</v>
      </c>
      <c r="D257" s="24">
        <v>140</v>
      </c>
      <c r="E257" s="24"/>
      <c r="F257" s="25">
        <f t="shared" ref="F257:F258" si="25">+D257*E257</f>
        <v>0</v>
      </c>
    </row>
    <row r="258" spans="1:6" ht="62.25" customHeight="1" thickBot="1" x14ac:dyDescent="0.25">
      <c r="B258" s="23" t="s">
        <v>235</v>
      </c>
      <c r="C258" s="24" t="s">
        <v>103</v>
      </c>
      <c r="D258" s="24">
        <v>140</v>
      </c>
      <c r="E258" s="24"/>
      <c r="F258" s="25">
        <f t="shared" si="25"/>
        <v>0</v>
      </c>
    </row>
    <row r="259" spans="1:6" ht="62.25" customHeight="1" thickBot="1" x14ac:dyDescent="0.25">
      <c r="B259" s="26" t="s">
        <v>263</v>
      </c>
      <c r="C259" s="27" t="s">
        <v>225</v>
      </c>
      <c r="D259" s="24">
        <v>110</v>
      </c>
      <c r="E259" s="24"/>
      <c r="F259" s="28">
        <f>(D259*E259)</f>
        <v>0</v>
      </c>
    </row>
    <row r="260" spans="1:6" ht="62.25" customHeight="1" thickBot="1" x14ac:dyDescent="0.25">
      <c r="B260" s="26" t="s">
        <v>264</v>
      </c>
      <c r="C260" s="27" t="s">
        <v>225</v>
      </c>
      <c r="D260" s="24">
        <v>110</v>
      </c>
      <c r="E260" s="24"/>
      <c r="F260" s="28">
        <f>(D260*E260)</f>
        <v>0</v>
      </c>
    </row>
    <row r="261" spans="1:6" ht="62.25" customHeight="1" thickBot="1" x14ac:dyDescent="0.25">
      <c r="B261" s="29" t="s">
        <v>226</v>
      </c>
      <c r="C261" s="34" t="s">
        <v>227</v>
      </c>
      <c r="D261" s="35">
        <v>3</v>
      </c>
      <c r="E261" s="24"/>
      <c r="F261" s="25">
        <f t="shared" ref="F261:F263" si="26">+D261*E261</f>
        <v>0</v>
      </c>
    </row>
    <row r="262" spans="1:6" ht="62.25" customHeight="1" thickBot="1" x14ac:dyDescent="0.25">
      <c r="B262" s="29" t="s">
        <v>228</v>
      </c>
      <c r="C262" s="34" t="s">
        <v>227</v>
      </c>
      <c r="D262" s="35">
        <v>20</v>
      </c>
      <c r="E262" s="24"/>
      <c r="F262" s="25">
        <f t="shared" si="26"/>
        <v>0</v>
      </c>
    </row>
    <row r="263" spans="1:6" ht="62.25" customHeight="1" thickBot="1" x14ac:dyDescent="0.25">
      <c r="B263" s="29" t="s">
        <v>229</v>
      </c>
      <c r="C263" s="34" t="s">
        <v>227</v>
      </c>
      <c r="D263" s="35">
        <v>2</v>
      </c>
      <c r="E263" s="24"/>
      <c r="F263" s="25">
        <f t="shared" si="26"/>
        <v>0</v>
      </c>
    </row>
    <row r="264" spans="1:6" ht="62.25" customHeight="1" thickBot="1" x14ac:dyDescent="0.25">
      <c r="B264" s="29" t="s">
        <v>240</v>
      </c>
      <c r="C264" s="34" t="s">
        <v>227</v>
      </c>
      <c r="D264" s="35">
        <v>2</v>
      </c>
      <c r="E264" s="24"/>
      <c r="F264" s="25">
        <f>+D264*E264</f>
        <v>0</v>
      </c>
    </row>
    <row r="265" spans="1:6" ht="62.25" customHeight="1" thickBot="1" x14ac:dyDescent="0.25">
      <c r="B265" s="36" t="s">
        <v>241</v>
      </c>
      <c r="C265" s="37" t="s">
        <v>227</v>
      </c>
      <c r="D265" s="38">
        <v>4</v>
      </c>
      <c r="E265" s="39"/>
      <c r="F265" s="28">
        <f>+D265*E265</f>
        <v>0</v>
      </c>
    </row>
    <row r="266" spans="1:6" ht="62.25" customHeight="1" thickBot="1" x14ac:dyDescent="0.25">
      <c r="B266" s="36" t="s">
        <v>243</v>
      </c>
      <c r="C266" s="37" t="s">
        <v>227</v>
      </c>
      <c r="D266" s="38">
        <v>13</v>
      </c>
      <c r="E266" s="39"/>
      <c r="F266" s="28">
        <f>+D266*E266</f>
        <v>0</v>
      </c>
    </row>
    <row r="267" spans="1:6" ht="62.25" customHeight="1" thickBot="1" x14ac:dyDescent="0.25">
      <c r="B267" s="44" t="s">
        <v>244</v>
      </c>
      <c r="C267" s="37" t="s">
        <v>227</v>
      </c>
      <c r="D267" s="38">
        <v>7</v>
      </c>
      <c r="E267" s="39"/>
      <c r="F267" s="28">
        <f>+D267*E267</f>
        <v>0</v>
      </c>
    </row>
    <row r="268" spans="1:6" x14ac:dyDescent="0.2">
      <c r="C268" s="31" t="s">
        <v>232</v>
      </c>
      <c r="D268" s="32"/>
      <c r="E268" s="32"/>
      <c r="F268" s="33">
        <f>SUM(F257:F267)</f>
        <v>0</v>
      </c>
    </row>
    <row r="269" spans="1:6" ht="13.5" thickBot="1" x14ac:dyDescent="0.25">
      <c r="E269" s="1"/>
      <c r="F269" s="1"/>
    </row>
    <row r="270" spans="1:6" ht="14.25" thickTop="1" thickBot="1" x14ac:dyDescent="0.25">
      <c r="A270" s="17"/>
      <c r="B270" s="18" t="s">
        <v>265</v>
      </c>
      <c r="C270" s="19"/>
      <c r="D270" s="19"/>
      <c r="E270" s="19"/>
      <c r="F270" s="20"/>
    </row>
    <row r="271" spans="1:6" ht="14.25" thickTop="1" thickBot="1" x14ac:dyDescent="0.25">
      <c r="A271" s="47">
        <v>11.1</v>
      </c>
      <c r="B271" s="21" t="s">
        <v>233</v>
      </c>
      <c r="C271" s="19"/>
      <c r="D271" s="19"/>
      <c r="E271" s="19"/>
      <c r="F271" s="20"/>
    </row>
    <row r="272" spans="1:6" ht="39.75" thickTop="1" thickBot="1" x14ac:dyDescent="0.25">
      <c r="B272" s="23" t="s">
        <v>234</v>
      </c>
      <c r="C272" s="24" t="s">
        <v>103</v>
      </c>
      <c r="D272" s="24">
        <v>40</v>
      </c>
      <c r="E272" s="24"/>
      <c r="F272" s="25">
        <f t="shared" ref="F272:F273" si="27">+D272*E272</f>
        <v>0</v>
      </c>
    </row>
    <row r="273" spans="1:6" ht="39" thickBot="1" x14ac:dyDescent="0.25">
      <c r="B273" s="23" t="s">
        <v>235</v>
      </c>
      <c r="C273" s="24" t="s">
        <v>103</v>
      </c>
      <c r="D273" s="24">
        <v>40</v>
      </c>
      <c r="E273" s="24"/>
      <c r="F273" s="25">
        <f t="shared" si="27"/>
        <v>0</v>
      </c>
    </row>
    <row r="274" spans="1:6" ht="26.25" thickBot="1" x14ac:dyDescent="0.25">
      <c r="B274" s="26" t="s">
        <v>266</v>
      </c>
      <c r="C274" s="27" t="s">
        <v>225</v>
      </c>
      <c r="D274" s="24">
        <v>1</v>
      </c>
      <c r="E274" s="24"/>
      <c r="F274" s="28">
        <f>(D274*E274)</f>
        <v>0</v>
      </c>
    </row>
    <row r="275" spans="1:6" ht="39" thickBot="1" x14ac:dyDescent="0.25">
      <c r="B275" s="26" t="s">
        <v>267</v>
      </c>
      <c r="C275" s="27" t="s">
        <v>225</v>
      </c>
      <c r="D275" s="24">
        <v>1</v>
      </c>
      <c r="E275" s="24"/>
      <c r="F275" s="28">
        <f>(D275*E275)</f>
        <v>0</v>
      </c>
    </row>
    <row r="276" spans="1:6" ht="64.5" thickBot="1" x14ac:dyDescent="0.25">
      <c r="B276" s="23" t="s">
        <v>238</v>
      </c>
      <c r="C276" s="34" t="s">
        <v>227</v>
      </c>
      <c r="D276" s="35">
        <v>28</v>
      </c>
      <c r="E276" s="24"/>
      <c r="F276" s="25">
        <f t="shared" ref="F276:F277" si="28">+D276*E276</f>
        <v>0</v>
      </c>
    </row>
    <row r="277" spans="1:6" ht="51.75" thickBot="1" x14ac:dyDescent="0.25">
      <c r="B277" s="29" t="s">
        <v>226</v>
      </c>
      <c r="C277" s="34" t="s">
        <v>227</v>
      </c>
      <c r="D277" s="35">
        <v>5</v>
      </c>
      <c r="E277" s="24"/>
      <c r="F277" s="25">
        <f t="shared" si="28"/>
        <v>0</v>
      </c>
    </row>
    <row r="278" spans="1:6" ht="64.5" thickBot="1" x14ac:dyDescent="0.25">
      <c r="B278" s="29" t="s">
        <v>239</v>
      </c>
      <c r="C278" s="34" t="s">
        <v>227</v>
      </c>
      <c r="D278" s="35">
        <v>9</v>
      </c>
      <c r="E278" s="24"/>
      <c r="F278" s="25">
        <f>+D278*E278</f>
        <v>0</v>
      </c>
    </row>
    <row r="279" spans="1:6" ht="39" thickBot="1" x14ac:dyDescent="0.25">
      <c r="B279" s="29" t="s">
        <v>240</v>
      </c>
      <c r="C279" s="34" t="s">
        <v>227</v>
      </c>
      <c r="D279" s="35">
        <v>5</v>
      </c>
      <c r="E279" s="24"/>
      <c r="F279" s="25">
        <f>+D279*E279</f>
        <v>0</v>
      </c>
    </row>
    <row r="280" spans="1:6" ht="39" thickBot="1" x14ac:dyDescent="0.25">
      <c r="B280" s="36" t="s">
        <v>241</v>
      </c>
      <c r="C280" s="37" t="s">
        <v>227</v>
      </c>
      <c r="D280" s="38">
        <v>10</v>
      </c>
      <c r="E280" s="39"/>
      <c r="F280" s="28">
        <f>+D280*E280</f>
        <v>0</v>
      </c>
    </row>
    <row r="281" spans="1:6" ht="51.75" thickBot="1" x14ac:dyDescent="0.25">
      <c r="B281" s="36" t="s">
        <v>243</v>
      </c>
      <c r="C281" s="37" t="s">
        <v>227</v>
      </c>
      <c r="D281" s="38">
        <v>26</v>
      </c>
      <c r="E281" s="39"/>
      <c r="F281" s="28">
        <f>+D281*E281</f>
        <v>0</v>
      </c>
    </row>
    <row r="282" spans="1:6" ht="51.75" thickBot="1" x14ac:dyDescent="0.25">
      <c r="B282" s="44" t="s">
        <v>244</v>
      </c>
      <c r="C282" s="37" t="s">
        <v>227</v>
      </c>
      <c r="D282" s="38">
        <v>25</v>
      </c>
      <c r="E282" s="39"/>
      <c r="F282" s="28">
        <f>+D282*E282</f>
        <v>0</v>
      </c>
    </row>
    <row r="283" spans="1:6" ht="13.5" thickBot="1" x14ac:dyDescent="0.25">
      <c r="B283" s="45"/>
      <c r="C283" s="31"/>
      <c r="D283" s="32"/>
      <c r="E283" s="32"/>
      <c r="F283" s="33">
        <f>SUM(F272:F282)</f>
        <v>0</v>
      </c>
    </row>
    <row r="284" spans="1:6" ht="14.25" thickTop="1" thickBot="1" x14ac:dyDescent="0.25">
      <c r="A284" s="17"/>
      <c r="B284" s="18" t="s">
        <v>265</v>
      </c>
      <c r="C284" s="19"/>
      <c r="D284" s="19"/>
      <c r="E284" s="19"/>
      <c r="F284" s="20"/>
    </row>
    <row r="285" spans="1:6" ht="14.25" thickTop="1" thickBot="1" x14ac:dyDescent="0.25">
      <c r="A285" s="17">
        <v>11.11</v>
      </c>
      <c r="B285" s="21" t="s">
        <v>233</v>
      </c>
      <c r="C285" s="19"/>
      <c r="D285" s="19"/>
      <c r="E285" s="19"/>
      <c r="F285" s="20"/>
    </row>
    <row r="286" spans="1:6" ht="39.75" thickTop="1" thickBot="1" x14ac:dyDescent="0.25">
      <c r="B286" s="23" t="s">
        <v>234</v>
      </c>
      <c r="C286" s="24" t="s">
        <v>103</v>
      </c>
      <c r="D286" s="24">
        <v>50</v>
      </c>
      <c r="E286" s="24"/>
      <c r="F286" s="25">
        <f t="shared" ref="F286:F287" si="29">+D286*E286</f>
        <v>0</v>
      </c>
    </row>
    <row r="287" spans="1:6" ht="39" thickBot="1" x14ac:dyDescent="0.25">
      <c r="B287" s="23" t="s">
        <v>235</v>
      </c>
      <c r="C287" s="24" t="s">
        <v>103</v>
      </c>
      <c r="D287" s="24">
        <v>50</v>
      </c>
      <c r="E287" s="24"/>
      <c r="F287" s="25">
        <f t="shared" si="29"/>
        <v>0</v>
      </c>
    </row>
    <row r="288" spans="1:6" ht="26.25" thickBot="1" x14ac:dyDescent="0.25">
      <c r="B288" s="26" t="s">
        <v>268</v>
      </c>
      <c r="C288" s="27" t="s">
        <v>225</v>
      </c>
      <c r="D288" s="24">
        <v>1</v>
      </c>
      <c r="E288" s="24"/>
      <c r="F288" s="28">
        <f>(D288*E288)</f>
        <v>0</v>
      </c>
    </row>
    <row r="289" spans="1:6" ht="39" thickBot="1" x14ac:dyDescent="0.25">
      <c r="B289" s="26" t="s">
        <v>269</v>
      </c>
      <c r="C289" s="27" t="s">
        <v>225</v>
      </c>
      <c r="D289" s="24">
        <v>1</v>
      </c>
      <c r="E289" s="24"/>
      <c r="F289" s="28">
        <f>(D289*E289)</f>
        <v>0</v>
      </c>
    </row>
    <row r="290" spans="1:6" ht="64.5" thickBot="1" x14ac:dyDescent="0.25">
      <c r="B290" s="23" t="s">
        <v>238</v>
      </c>
      <c r="C290" s="34" t="s">
        <v>227</v>
      </c>
      <c r="D290" s="35">
        <v>12</v>
      </c>
      <c r="E290" s="24"/>
      <c r="F290" s="25">
        <f t="shared" ref="F290:F291" si="30">+D290*E290</f>
        <v>0</v>
      </c>
    </row>
    <row r="291" spans="1:6" ht="51.75" thickBot="1" x14ac:dyDescent="0.25">
      <c r="B291" s="29" t="s">
        <v>226</v>
      </c>
      <c r="C291" s="34" t="s">
        <v>227</v>
      </c>
      <c r="D291" s="35">
        <v>2</v>
      </c>
      <c r="E291" s="24"/>
      <c r="F291" s="25">
        <f t="shared" si="30"/>
        <v>0</v>
      </c>
    </row>
    <row r="292" spans="1:6" ht="39" thickBot="1" x14ac:dyDescent="0.25">
      <c r="B292" s="29" t="s">
        <v>240</v>
      </c>
      <c r="C292" s="34" t="s">
        <v>227</v>
      </c>
      <c r="D292" s="35">
        <v>2</v>
      </c>
      <c r="E292" s="24"/>
      <c r="F292" s="25">
        <f>+D292*E292</f>
        <v>0</v>
      </c>
    </row>
    <row r="293" spans="1:6" ht="39" thickBot="1" x14ac:dyDescent="0.25">
      <c r="B293" s="36" t="s">
        <v>241</v>
      </c>
      <c r="C293" s="37" t="s">
        <v>227</v>
      </c>
      <c r="D293" s="38">
        <v>2</v>
      </c>
      <c r="E293" s="39"/>
      <c r="F293" s="28">
        <f>+D293*E293</f>
        <v>0</v>
      </c>
    </row>
    <row r="294" spans="1:6" ht="39" thickBot="1" x14ac:dyDescent="0.25">
      <c r="B294" s="40" t="s">
        <v>242</v>
      </c>
      <c r="C294" s="41" t="s">
        <v>227</v>
      </c>
      <c r="D294" s="42">
        <v>1</v>
      </c>
      <c r="E294" s="43"/>
      <c r="F294" s="25">
        <f t="shared" ref="F294" si="31">+D294*E294</f>
        <v>0</v>
      </c>
    </row>
    <row r="295" spans="1:6" ht="51.75" thickBot="1" x14ac:dyDescent="0.25">
      <c r="B295" s="36" t="s">
        <v>243</v>
      </c>
      <c r="C295" s="37" t="s">
        <v>227</v>
      </c>
      <c r="D295" s="38">
        <v>8</v>
      </c>
      <c r="E295" s="39"/>
      <c r="F295" s="28">
        <f>+D295*E295</f>
        <v>0</v>
      </c>
    </row>
    <row r="296" spans="1:6" ht="51.75" thickBot="1" x14ac:dyDescent="0.25">
      <c r="B296" s="44" t="s">
        <v>244</v>
      </c>
      <c r="C296" s="37" t="s">
        <v>227</v>
      </c>
      <c r="D296" s="38">
        <v>14</v>
      </c>
      <c r="E296" s="39"/>
      <c r="F296" s="28">
        <f>+D296*E296</f>
        <v>0</v>
      </c>
    </row>
    <row r="297" spans="1:6" ht="13.5" thickBot="1" x14ac:dyDescent="0.25">
      <c r="C297" s="31" t="s">
        <v>232</v>
      </c>
      <c r="D297" s="32"/>
      <c r="E297" s="32"/>
      <c r="F297" s="33">
        <f>SUM(F286:F296)</f>
        <v>0</v>
      </c>
    </row>
    <row r="298" spans="1:6" ht="14.25" thickTop="1" thickBot="1" x14ac:dyDescent="0.25">
      <c r="A298" s="17"/>
      <c r="B298" s="18" t="s">
        <v>265</v>
      </c>
      <c r="C298" s="19"/>
      <c r="D298" s="19"/>
      <c r="E298" s="19"/>
      <c r="F298" s="20"/>
    </row>
    <row r="299" spans="1:6" ht="14.25" thickTop="1" thickBot="1" x14ac:dyDescent="0.25">
      <c r="A299" s="17">
        <v>11.12</v>
      </c>
      <c r="B299" s="21" t="s">
        <v>233</v>
      </c>
      <c r="C299" s="19"/>
      <c r="D299" s="19"/>
      <c r="E299" s="19"/>
      <c r="F299" s="20"/>
    </row>
    <row r="300" spans="1:6" ht="39.75" thickTop="1" thickBot="1" x14ac:dyDescent="0.25">
      <c r="B300" s="23" t="s">
        <v>234</v>
      </c>
      <c r="C300" s="24" t="s">
        <v>103</v>
      </c>
      <c r="D300" s="24">
        <v>60</v>
      </c>
      <c r="E300" s="24"/>
      <c r="F300" s="25">
        <f t="shared" ref="F300:F301" si="32">+D300*E300</f>
        <v>0</v>
      </c>
    </row>
    <row r="301" spans="1:6" ht="39" thickBot="1" x14ac:dyDescent="0.25">
      <c r="B301" s="23" t="s">
        <v>235</v>
      </c>
      <c r="C301" s="24" t="s">
        <v>103</v>
      </c>
      <c r="D301" s="24">
        <v>60</v>
      </c>
      <c r="E301" s="24"/>
      <c r="F301" s="25">
        <f t="shared" si="32"/>
        <v>0</v>
      </c>
    </row>
    <row r="302" spans="1:6" ht="26.25" thickBot="1" x14ac:dyDescent="0.25">
      <c r="B302" s="26" t="s">
        <v>270</v>
      </c>
      <c r="C302" s="27" t="s">
        <v>225</v>
      </c>
      <c r="D302" s="24">
        <v>1</v>
      </c>
      <c r="E302" s="24"/>
      <c r="F302" s="28">
        <f>(D302*E302)</f>
        <v>0</v>
      </c>
    </row>
    <row r="303" spans="1:6" ht="39" thickBot="1" x14ac:dyDescent="0.25">
      <c r="B303" s="26" t="s">
        <v>271</v>
      </c>
      <c r="C303" s="27" t="s">
        <v>225</v>
      </c>
      <c r="D303" s="24">
        <v>1</v>
      </c>
      <c r="E303" s="24"/>
      <c r="F303" s="28">
        <f>(D303*E303)</f>
        <v>0</v>
      </c>
    </row>
    <row r="304" spans="1:6" ht="64.5" thickBot="1" x14ac:dyDescent="0.25">
      <c r="B304" s="23" t="s">
        <v>238</v>
      </c>
      <c r="C304" s="34" t="s">
        <v>227</v>
      </c>
      <c r="D304" s="35">
        <v>29</v>
      </c>
      <c r="E304" s="24"/>
      <c r="F304" s="25">
        <f t="shared" ref="F304:F305" si="33">+D304*E304</f>
        <v>0</v>
      </c>
    </row>
    <row r="305" spans="1:6" ht="51.75" thickBot="1" x14ac:dyDescent="0.25">
      <c r="B305" s="29" t="s">
        <v>226</v>
      </c>
      <c r="C305" s="34" t="s">
        <v>227</v>
      </c>
      <c r="D305" s="35">
        <v>4</v>
      </c>
      <c r="E305" s="24"/>
      <c r="F305" s="25">
        <f t="shared" si="33"/>
        <v>0</v>
      </c>
    </row>
    <row r="306" spans="1:6" ht="39" thickBot="1" x14ac:dyDescent="0.25">
      <c r="B306" s="29" t="s">
        <v>240</v>
      </c>
      <c r="C306" s="34" t="s">
        <v>227</v>
      </c>
      <c r="D306" s="35">
        <v>3</v>
      </c>
      <c r="E306" s="24"/>
      <c r="F306" s="25">
        <f>+D306*E306</f>
        <v>0</v>
      </c>
    </row>
    <row r="307" spans="1:6" ht="39" thickBot="1" x14ac:dyDescent="0.25">
      <c r="B307" s="36" t="s">
        <v>241</v>
      </c>
      <c r="C307" s="37" t="s">
        <v>227</v>
      </c>
      <c r="D307" s="38">
        <v>4</v>
      </c>
      <c r="E307" s="39"/>
      <c r="F307" s="28">
        <f>+D307*E307</f>
        <v>0</v>
      </c>
    </row>
    <row r="308" spans="1:6" ht="51.75" thickBot="1" x14ac:dyDescent="0.25">
      <c r="B308" s="36" t="s">
        <v>243</v>
      </c>
      <c r="C308" s="37" t="s">
        <v>227</v>
      </c>
      <c r="D308" s="38">
        <v>22</v>
      </c>
      <c r="E308" s="39"/>
      <c r="F308" s="28">
        <f>+D308*E308</f>
        <v>0</v>
      </c>
    </row>
    <row r="309" spans="1:6" ht="51.75" thickBot="1" x14ac:dyDescent="0.25">
      <c r="B309" s="44" t="s">
        <v>244</v>
      </c>
      <c r="C309" s="37" t="s">
        <v>227</v>
      </c>
      <c r="D309" s="38">
        <v>11</v>
      </c>
      <c r="E309" s="39"/>
      <c r="F309" s="28">
        <f>+D309*E309</f>
        <v>0</v>
      </c>
    </row>
    <row r="310" spans="1:6" ht="13.5" thickBot="1" x14ac:dyDescent="0.25">
      <c r="C310" s="31" t="s">
        <v>232</v>
      </c>
      <c r="D310" s="32"/>
      <c r="E310" s="32"/>
      <c r="F310" s="33">
        <f>SUM(F300:F309)</f>
        <v>0</v>
      </c>
    </row>
    <row r="311" spans="1:6" ht="14.25" thickTop="1" thickBot="1" x14ac:dyDescent="0.25">
      <c r="A311" s="17"/>
      <c r="B311" s="18" t="s">
        <v>265</v>
      </c>
      <c r="C311" s="19"/>
      <c r="D311" s="19"/>
      <c r="E311" s="19"/>
      <c r="F311" s="20"/>
    </row>
    <row r="312" spans="1:6" ht="14.25" thickTop="1" thickBot="1" x14ac:dyDescent="0.25">
      <c r="A312" s="17">
        <v>11.13</v>
      </c>
      <c r="B312" s="21" t="s">
        <v>233</v>
      </c>
      <c r="C312" s="19"/>
      <c r="D312" s="19"/>
      <c r="E312" s="19"/>
      <c r="F312" s="20"/>
    </row>
    <row r="313" spans="1:6" ht="39.75" thickTop="1" thickBot="1" x14ac:dyDescent="0.25">
      <c r="B313" s="23" t="s">
        <v>234</v>
      </c>
      <c r="C313" s="24" t="s">
        <v>103</v>
      </c>
      <c r="D313" s="24">
        <v>80</v>
      </c>
      <c r="E313" s="24"/>
      <c r="F313" s="25">
        <f t="shared" ref="F313:F314" si="34">+D313*E313</f>
        <v>0</v>
      </c>
    </row>
    <row r="314" spans="1:6" ht="39" thickBot="1" x14ac:dyDescent="0.25">
      <c r="B314" s="23" t="s">
        <v>235</v>
      </c>
      <c r="C314" s="24" t="s">
        <v>103</v>
      </c>
      <c r="D314" s="24">
        <v>80</v>
      </c>
      <c r="E314" s="24"/>
      <c r="F314" s="25">
        <f t="shared" si="34"/>
        <v>0</v>
      </c>
    </row>
    <row r="315" spans="1:6" ht="26.25" thickBot="1" x14ac:dyDescent="0.25">
      <c r="B315" s="26" t="s">
        <v>272</v>
      </c>
      <c r="C315" s="27" t="s">
        <v>225</v>
      </c>
      <c r="D315" s="24">
        <v>1</v>
      </c>
      <c r="E315" s="24"/>
      <c r="F315" s="28">
        <f>(D315*E315)</f>
        <v>0</v>
      </c>
    </row>
    <row r="316" spans="1:6" ht="39" thickBot="1" x14ac:dyDescent="0.25">
      <c r="B316" s="26" t="s">
        <v>273</v>
      </c>
      <c r="C316" s="27" t="s">
        <v>225</v>
      </c>
      <c r="D316" s="24">
        <v>1</v>
      </c>
      <c r="E316" s="24"/>
      <c r="F316" s="28">
        <f>(D316*E316)</f>
        <v>0</v>
      </c>
    </row>
    <row r="317" spans="1:6" ht="64.5" thickBot="1" x14ac:dyDescent="0.25">
      <c r="B317" s="23" t="s">
        <v>238</v>
      </c>
      <c r="C317" s="34" t="s">
        <v>227</v>
      </c>
      <c r="D317" s="35">
        <v>18</v>
      </c>
      <c r="E317" s="24"/>
      <c r="F317" s="25">
        <f t="shared" ref="F317:F318" si="35">+D317*E317</f>
        <v>0</v>
      </c>
    </row>
    <row r="318" spans="1:6" ht="64.5" thickBot="1" x14ac:dyDescent="0.25">
      <c r="B318" s="29" t="s">
        <v>228</v>
      </c>
      <c r="C318" s="34" t="s">
        <v>227</v>
      </c>
      <c r="D318" s="35">
        <v>1</v>
      </c>
      <c r="E318" s="24"/>
      <c r="F318" s="25">
        <f t="shared" si="35"/>
        <v>0</v>
      </c>
    </row>
    <row r="319" spans="1:6" ht="39" thickBot="1" x14ac:dyDescent="0.25">
      <c r="B319" s="29" t="s">
        <v>240</v>
      </c>
      <c r="C319" s="34" t="s">
        <v>227</v>
      </c>
      <c r="D319" s="35">
        <v>3</v>
      </c>
      <c r="E319" s="24"/>
      <c r="F319" s="25">
        <f>+D319*E319</f>
        <v>0</v>
      </c>
    </row>
    <row r="320" spans="1:6" ht="39" thickBot="1" x14ac:dyDescent="0.25">
      <c r="B320" s="36" t="s">
        <v>241</v>
      </c>
      <c r="C320" s="37" t="s">
        <v>227</v>
      </c>
      <c r="D320" s="38">
        <v>7</v>
      </c>
      <c r="E320" s="39"/>
      <c r="F320" s="28">
        <f>+D320*E320</f>
        <v>0</v>
      </c>
    </row>
    <row r="321" spans="1:6" ht="51.75" thickBot="1" x14ac:dyDescent="0.25">
      <c r="B321" s="36" t="s">
        <v>243</v>
      </c>
      <c r="C321" s="37" t="s">
        <v>227</v>
      </c>
      <c r="D321" s="38">
        <v>17</v>
      </c>
      <c r="E321" s="39"/>
      <c r="F321" s="28">
        <f>+D321*E321</f>
        <v>0</v>
      </c>
    </row>
    <row r="322" spans="1:6" ht="51.75" thickBot="1" x14ac:dyDescent="0.25">
      <c r="B322" s="44" t="s">
        <v>244</v>
      </c>
      <c r="C322" s="37" t="s">
        <v>227</v>
      </c>
      <c r="D322" s="38">
        <v>16</v>
      </c>
      <c r="E322" s="39"/>
      <c r="F322" s="28">
        <f>+D322*E322</f>
        <v>0</v>
      </c>
    </row>
    <row r="323" spans="1:6" ht="13.5" thickBot="1" x14ac:dyDescent="0.25">
      <c r="C323" s="31" t="s">
        <v>232</v>
      </c>
      <c r="D323" s="32"/>
      <c r="E323" s="32"/>
      <c r="F323" s="33">
        <f>SUM(F313:F322)</f>
        <v>0</v>
      </c>
    </row>
    <row r="324" spans="1:6" ht="14.25" thickTop="1" thickBot="1" x14ac:dyDescent="0.25">
      <c r="A324" s="17"/>
      <c r="B324" s="18" t="s">
        <v>265</v>
      </c>
      <c r="C324" s="19"/>
      <c r="D324" s="19"/>
      <c r="E324" s="19"/>
      <c r="F324" s="20"/>
    </row>
    <row r="325" spans="1:6" ht="14.25" thickTop="1" thickBot="1" x14ac:dyDescent="0.25">
      <c r="A325" s="17">
        <v>11.14</v>
      </c>
      <c r="B325" s="21" t="s">
        <v>233</v>
      </c>
      <c r="C325" s="19"/>
      <c r="D325" s="19"/>
      <c r="E325" s="19"/>
      <c r="F325" s="20"/>
    </row>
    <row r="326" spans="1:6" ht="39.75" thickTop="1" thickBot="1" x14ac:dyDescent="0.25">
      <c r="B326" s="23" t="s">
        <v>234</v>
      </c>
      <c r="C326" s="24" t="s">
        <v>103</v>
      </c>
      <c r="D326" s="24">
        <v>90</v>
      </c>
      <c r="E326" s="24"/>
      <c r="F326" s="25">
        <f t="shared" ref="F326:F327" si="36">+D326*E326</f>
        <v>0</v>
      </c>
    </row>
    <row r="327" spans="1:6" ht="39" thickBot="1" x14ac:dyDescent="0.25">
      <c r="B327" s="23" t="s">
        <v>235</v>
      </c>
      <c r="C327" s="24" t="s">
        <v>103</v>
      </c>
      <c r="D327" s="24">
        <v>90</v>
      </c>
      <c r="E327" s="24"/>
      <c r="F327" s="25">
        <f t="shared" si="36"/>
        <v>0</v>
      </c>
    </row>
    <row r="328" spans="1:6" ht="26.25" thickBot="1" x14ac:dyDescent="0.25">
      <c r="B328" s="26" t="s">
        <v>274</v>
      </c>
      <c r="C328" s="27" t="s">
        <v>225</v>
      </c>
      <c r="D328" s="24">
        <v>1</v>
      </c>
      <c r="E328" s="24"/>
      <c r="F328" s="28">
        <f>(D328*E328)</f>
        <v>0</v>
      </c>
    </row>
    <row r="329" spans="1:6" ht="26.25" thickBot="1" x14ac:dyDescent="0.25">
      <c r="B329" s="26" t="s">
        <v>275</v>
      </c>
      <c r="C329" s="27" t="s">
        <v>225</v>
      </c>
      <c r="D329" s="24">
        <v>1</v>
      </c>
      <c r="E329" s="24"/>
      <c r="F329" s="28">
        <f>(D329*E329)</f>
        <v>0</v>
      </c>
    </row>
    <row r="330" spans="1:6" ht="64.5" thickBot="1" x14ac:dyDescent="0.25">
      <c r="B330" s="29" t="s">
        <v>228</v>
      </c>
      <c r="C330" s="34" t="s">
        <v>227</v>
      </c>
      <c r="D330" s="35">
        <v>20</v>
      </c>
      <c r="E330" s="24"/>
      <c r="F330" s="25">
        <f t="shared" ref="F330:F331" si="37">+D330*E330</f>
        <v>0</v>
      </c>
    </row>
    <row r="331" spans="1:6" ht="64.5" thickBot="1" x14ac:dyDescent="0.25">
      <c r="B331" s="29" t="s">
        <v>229</v>
      </c>
      <c r="C331" s="34" t="s">
        <v>227</v>
      </c>
      <c r="D331" s="35">
        <v>2</v>
      </c>
      <c r="E331" s="24"/>
      <c r="F331" s="25">
        <f t="shared" si="37"/>
        <v>0</v>
      </c>
    </row>
    <row r="332" spans="1:6" ht="39" thickBot="1" x14ac:dyDescent="0.25">
      <c r="B332" s="29" t="s">
        <v>240</v>
      </c>
      <c r="C332" s="34" t="s">
        <v>227</v>
      </c>
      <c r="D332" s="35">
        <v>2</v>
      </c>
      <c r="E332" s="24"/>
      <c r="F332" s="25">
        <f>+D332*E332</f>
        <v>0</v>
      </c>
    </row>
    <row r="333" spans="1:6" ht="39" thickBot="1" x14ac:dyDescent="0.25">
      <c r="B333" s="36" t="s">
        <v>241</v>
      </c>
      <c r="C333" s="37" t="s">
        <v>227</v>
      </c>
      <c r="D333" s="38">
        <v>2</v>
      </c>
      <c r="E333" s="39"/>
      <c r="F333" s="28">
        <f>+D333*E333</f>
        <v>0</v>
      </c>
    </row>
    <row r="334" spans="1:6" ht="51.75" thickBot="1" x14ac:dyDescent="0.25">
      <c r="B334" s="36" t="s">
        <v>243</v>
      </c>
      <c r="C334" s="37" t="s">
        <v>227</v>
      </c>
      <c r="D334" s="38">
        <v>12</v>
      </c>
      <c r="E334" s="39"/>
      <c r="F334" s="28">
        <f>+D334*E334</f>
        <v>0</v>
      </c>
    </row>
    <row r="335" spans="1:6" ht="51.75" thickBot="1" x14ac:dyDescent="0.25">
      <c r="B335" s="44" t="s">
        <v>244</v>
      </c>
      <c r="C335" s="37" t="s">
        <v>227</v>
      </c>
      <c r="D335" s="38">
        <v>6</v>
      </c>
      <c r="E335" s="39"/>
      <c r="F335" s="28">
        <f>+D335*E335</f>
        <v>0</v>
      </c>
    </row>
    <row r="336" spans="1:6" ht="13.5" thickBot="1" x14ac:dyDescent="0.25">
      <c r="C336" s="31" t="s">
        <v>232</v>
      </c>
      <c r="D336" s="32"/>
      <c r="E336" s="32"/>
      <c r="F336" s="33">
        <f>SUM(F326:F335)</f>
        <v>0</v>
      </c>
    </row>
    <row r="337" spans="1:6" ht="14.25" thickTop="1" thickBot="1" x14ac:dyDescent="0.25">
      <c r="A337" s="17"/>
      <c r="B337" s="18" t="s">
        <v>265</v>
      </c>
      <c r="C337" s="19"/>
      <c r="D337" s="19"/>
      <c r="E337" s="19"/>
      <c r="F337" s="20"/>
    </row>
    <row r="338" spans="1:6" ht="14.25" thickTop="1" thickBot="1" x14ac:dyDescent="0.25">
      <c r="A338" s="17">
        <v>11.15</v>
      </c>
      <c r="B338" s="21" t="s">
        <v>233</v>
      </c>
      <c r="C338" s="19"/>
      <c r="D338" s="19"/>
      <c r="E338" s="19"/>
      <c r="F338" s="20"/>
    </row>
    <row r="339" spans="1:6" ht="39.75" thickTop="1" thickBot="1" x14ac:dyDescent="0.25">
      <c r="B339" s="23" t="s">
        <v>234</v>
      </c>
      <c r="C339" s="24" t="s">
        <v>103</v>
      </c>
      <c r="D339" s="24">
        <v>100</v>
      </c>
      <c r="E339" s="24"/>
      <c r="F339" s="25">
        <f t="shared" ref="F339:F340" si="38">+D339*E339</f>
        <v>0</v>
      </c>
    </row>
    <row r="340" spans="1:6" ht="39" thickBot="1" x14ac:dyDescent="0.25">
      <c r="B340" s="23" t="s">
        <v>235</v>
      </c>
      <c r="C340" s="24" t="s">
        <v>103</v>
      </c>
      <c r="D340" s="24">
        <v>100</v>
      </c>
      <c r="E340" s="24"/>
      <c r="F340" s="25">
        <f t="shared" si="38"/>
        <v>0</v>
      </c>
    </row>
    <row r="341" spans="1:6" ht="26.25" thickBot="1" x14ac:dyDescent="0.25">
      <c r="B341" s="26" t="s">
        <v>276</v>
      </c>
      <c r="C341" s="27" t="s">
        <v>225</v>
      </c>
      <c r="D341" s="24">
        <v>1</v>
      </c>
      <c r="E341" s="24"/>
      <c r="F341" s="28">
        <f>(D341*E341)</f>
        <v>0</v>
      </c>
    </row>
    <row r="342" spans="1:6" ht="39" thickBot="1" x14ac:dyDescent="0.25">
      <c r="B342" s="26" t="s">
        <v>277</v>
      </c>
      <c r="C342" s="27" t="s">
        <v>225</v>
      </c>
      <c r="D342" s="24">
        <v>1</v>
      </c>
      <c r="E342" s="24"/>
      <c r="F342" s="28">
        <f>(D342*E342)</f>
        <v>0</v>
      </c>
    </row>
    <row r="343" spans="1:6" ht="64.5" thickBot="1" x14ac:dyDescent="0.25">
      <c r="B343" s="29" t="s">
        <v>228</v>
      </c>
      <c r="C343" s="34" t="s">
        <v>227</v>
      </c>
      <c r="D343" s="35">
        <v>20</v>
      </c>
      <c r="E343" s="24"/>
      <c r="F343" s="25">
        <f t="shared" ref="F343:F344" si="39">+D343*E343</f>
        <v>0</v>
      </c>
    </row>
    <row r="344" spans="1:6" ht="64.5" thickBot="1" x14ac:dyDescent="0.25">
      <c r="B344" s="29" t="s">
        <v>229</v>
      </c>
      <c r="C344" s="34" t="s">
        <v>227</v>
      </c>
      <c r="D344" s="35">
        <v>2</v>
      </c>
      <c r="E344" s="24"/>
      <c r="F344" s="25">
        <f t="shared" si="39"/>
        <v>0</v>
      </c>
    </row>
    <row r="345" spans="1:6" ht="39" thickBot="1" x14ac:dyDescent="0.25">
      <c r="B345" s="29" t="s">
        <v>240</v>
      </c>
      <c r="C345" s="34" t="s">
        <v>227</v>
      </c>
      <c r="D345" s="35">
        <v>2</v>
      </c>
      <c r="E345" s="24"/>
      <c r="F345" s="25">
        <f>+D345*E345</f>
        <v>0</v>
      </c>
    </row>
    <row r="346" spans="1:6" ht="39" thickBot="1" x14ac:dyDescent="0.25">
      <c r="B346" s="36" t="s">
        <v>241</v>
      </c>
      <c r="C346" s="37" t="s">
        <v>227</v>
      </c>
      <c r="D346" s="38">
        <v>3</v>
      </c>
      <c r="E346" s="39"/>
      <c r="F346" s="28">
        <f>+D346*E346</f>
        <v>0</v>
      </c>
    </row>
    <row r="347" spans="1:6" ht="51.75" thickBot="1" x14ac:dyDescent="0.25">
      <c r="B347" s="36" t="s">
        <v>243</v>
      </c>
      <c r="C347" s="37" t="s">
        <v>227</v>
      </c>
      <c r="D347" s="38">
        <v>11</v>
      </c>
      <c r="E347" s="39"/>
      <c r="F347" s="28">
        <f>+D347*E347</f>
        <v>0</v>
      </c>
    </row>
    <row r="348" spans="1:6" ht="51.75" thickBot="1" x14ac:dyDescent="0.25">
      <c r="B348" s="44" t="s">
        <v>244</v>
      </c>
      <c r="C348" s="37" t="s">
        <v>227</v>
      </c>
      <c r="D348" s="38">
        <v>6</v>
      </c>
      <c r="E348" s="39"/>
      <c r="F348" s="28">
        <f>+D348*E348</f>
        <v>0</v>
      </c>
    </row>
    <row r="349" spans="1:6" x14ac:dyDescent="0.2">
      <c r="C349" s="31" t="s">
        <v>232</v>
      </c>
      <c r="D349" s="32"/>
      <c r="E349" s="32"/>
      <c r="F349" s="33">
        <f>SUM(F339:F348)</f>
        <v>0</v>
      </c>
    </row>
    <row r="350" spans="1:6" x14ac:dyDescent="0.2">
      <c r="E350" s="1"/>
      <c r="F350" s="1"/>
    </row>
    <row r="351" spans="1:6" ht="13.5" thickBot="1" x14ac:dyDescent="0.25">
      <c r="E351" s="1"/>
      <c r="F351" s="1"/>
    </row>
    <row r="352" spans="1:6" ht="14.25" thickTop="1" thickBot="1" x14ac:dyDescent="0.25">
      <c r="A352" s="17">
        <v>11.16</v>
      </c>
      <c r="B352" s="48" t="s">
        <v>278</v>
      </c>
      <c r="C352" s="49"/>
      <c r="D352" s="50"/>
      <c r="E352" s="51"/>
      <c r="F352" s="52"/>
    </row>
    <row r="353" spans="1:6" ht="14.25" thickTop="1" thickBot="1" x14ac:dyDescent="0.25">
      <c r="A353" s="53"/>
      <c r="B353" s="36" t="s">
        <v>279</v>
      </c>
      <c r="C353" s="54" t="s">
        <v>227</v>
      </c>
      <c r="D353" s="55">
        <v>1</v>
      </c>
      <c r="E353" s="56"/>
      <c r="F353" s="57">
        <f>+D353*E353</f>
        <v>0</v>
      </c>
    </row>
    <row r="354" spans="1:6" ht="13.5" thickBot="1" x14ac:dyDescent="0.25">
      <c r="A354" s="58"/>
      <c r="B354" s="59"/>
      <c r="C354" s="60" t="s">
        <v>232</v>
      </c>
      <c r="D354" s="61"/>
      <c r="E354" s="61"/>
      <c r="F354" s="33">
        <f>SUM(F353)</f>
        <v>0</v>
      </c>
    </row>
    <row r="355" spans="1:6" ht="14.25" thickTop="1" thickBot="1" x14ac:dyDescent="0.25">
      <c r="A355" s="17">
        <v>11.17</v>
      </c>
      <c r="B355" s="48" t="s">
        <v>280</v>
      </c>
      <c r="C355" s="49"/>
      <c r="D355" s="50"/>
      <c r="E355" s="51"/>
      <c r="F355" s="52"/>
    </row>
    <row r="356" spans="1:6" ht="27" thickTop="1" thickBot="1" x14ac:dyDescent="0.25">
      <c r="A356" s="62"/>
      <c r="B356" s="29" t="s">
        <v>281</v>
      </c>
      <c r="C356" s="29" t="s">
        <v>227</v>
      </c>
      <c r="D356" s="29">
        <v>1</v>
      </c>
      <c r="E356" s="63"/>
      <c r="F356" s="57"/>
    </row>
    <row r="357" spans="1:6" ht="26.25" thickBot="1" x14ac:dyDescent="0.25">
      <c r="A357" s="62"/>
      <c r="B357" s="29" t="s">
        <v>282</v>
      </c>
      <c r="C357" s="29" t="s">
        <v>227</v>
      </c>
      <c r="D357" s="29">
        <v>1</v>
      </c>
      <c r="E357" s="63"/>
      <c r="F357" s="57">
        <f t="shared" ref="F357:F361" si="40">+D357*E357</f>
        <v>0</v>
      </c>
    </row>
    <row r="358" spans="1:6" ht="39" thickBot="1" x14ac:dyDescent="0.25">
      <c r="A358" s="62"/>
      <c r="B358" s="29" t="s">
        <v>283</v>
      </c>
      <c r="C358" s="29" t="s">
        <v>225</v>
      </c>
      <c r="D358" s="29">
        <v>1</v>
      </c>
      <c r="E358" s="63"/>
      <c r="F358" s="57">
        <f t="shared" si="40"/>
        <v>0</v>
      </c>
    </row>
    <row r="359" spans="1:6" ht="13.5" thickBot="1" x14ac:dyDescent="0.25">
      <c r="A359" s="62"/>
      <c r="B359" s="29" t="s">
        <v>284</v>
      </c>
      <c r="C359" s="29" t="s">
        <v>225</v>
      </c>
      <c r="D359" s="29">
        <v>3</v>
      </c>
      <c r="E359" s="63"/>
      <c r="F359" s="57">
        <f t="shared" si="40"/>
        <v>0</v>
      </c>
    </row>
    <row r="360" spans="1:6" ht="13.5" thickBot="1" x14ac:dyDescent="0.25">
      <c r="A360" s="62"/>
      <c r="B360" s="29" t="s">
        <v>285</v>
      </c>
      <c r="C360" s="29" t="s">
        <v>225</v>
      </c>
      <c r="D360" s="29">
        <v>3</v>
      </c>
      <c r="E360" s="63"/>
      <c r="F360" s="57">
        <f t="shared" si="40"/>
        <v>0</v>
      </c>
    </row>
    <row r="361" spans="1:6" ht="13.5" thickBot="1" x14ac:dyDescent="0.25">
      <c r="A361" s="62"/>
      <c r="B361" s="29" t="s">
        <v>286</v>
      </c>
      <c r="C361" s="29" t="s">
        <v>225</v>
      </c>
      <c r="D361" s="29">
        <v>2</v>
      </c>
      <c r="E361" s="63"/>
      <c r="F361" s="57">
        <f t="shared" si="40"/>
        <v>0</v>
      </c>
    </row>
    <row r="362" spans="1:6" ht="13.5" thickBot="1" x14ac:dyDescent="0.25">
      <c r="B362" s="64"/>
      <c r="C362" s="31" t="s">
        <v>232</v>
      </c>
      <c r="D362" s="32"/>
      <c r="E362" s="32"/>
      <c r="F362" s="33">
        <f>SUM(F356:F361)</f>
        <v>0</v>
      </c>
    </row>
    <row r="363" spans="1:6" ht="39.75" thickTop="1" thickBot="1" x14ac:dyDescent="0.25">
      <c r="A363" s="65">
        <v>11.18</v>
      </c>
      <c r="B363" s="48" t="s">
        <v>287</v>
      </c>
      <c r="C363" s="49"/>
      <c r="D363" s="50"/>
      <c r="E363" s="51"/>
      <c r="F363" s="52"/>
    </row>
    <row r="364" spans="1:6" ht="39.75" thickTop="1" thickBot="1" x14ac:dyDescent="0.25">
      <c r="A364" s="66"/>
      <c r="B364" s="40" t="s">
        <v>288</v>
      </c>
      <c r="C364" s="41" t="s">
        <v>103</v>
      </c>
      <c r="D364" s="42">
        <v>80</v>
      </c>
      <c r="E364" s="43"/>
      <c r="F364" s="25">
        <f t="shared" ref="F364:F371" si="41">+D364*E364</f>
        <v>0</v>
      </c>
    </row>
    <row r="365" spans="1:6" ht="39" thickBot="1" x14ac:dyDescent="0.25">
      <c r="A365" s="66"/>
      <c r="B365" s="40" t="s">
        <v>289</v>
      </c>
      <c r="C365" s="41" t="s">
        <v>103</v>
      </c>
      <c r="D365" s="42">
        <v>60</v>
      </c>
      <c r="E365" s="43"/>
      <c r="F365" s="25">
        <f t="shared" si="41"/>
        <v>0</v>
      </c>
    </row>
    <row r="366" spans="1:6" ht="13.5" thickBot="1" x14ac:dyDescent="0.25">
      <c r="A366" s="66"/>
      <c r="B366" s="40" t="s">
        <v>290</v>
      </c>
      <c r="C366" s="41" t="s">
        <v>227</v>
      </c>
      <c r="D366" s="42">
        <v>1</v>
      </c>
      <c r="E366" s="43"/>
      <c r="F366" s="25">
        <f t="shared" si="41"/>
        <v>0</v>
      </c>
    </row>
    <row r="367" spans="1:6" ht="39" thickBot="1" x14ac:dyDescent="0.25">
      <c r="A367" s="66"/>
      <c r="B367" s="40" t="s">
        <v>291</v>
      </c>
      <c r="C367" s="41" t="s">
        <v>103</v>
      </c>
      <c r="D367" s="42">
        <v>40</v>
      </c>
      <c r="E367" s="43"/>
      <c r="F367" s="25">
        <f t="shared" si="41"/>
        <v>0</v>
      </c>
    </row>
    <row r="368" spans="1:6" ht="39" thickBot="1" x14ac:dyDescent="0.25">
      <c r="A368" s="66"/>
      <c r="B368" s="67" t="s">
        <v>292</v>
      </c>
      <c r="C368" s="68" t="s">
        <v>103</v>
      </c>
      <c r="D368" s="68">
        <v>25</v>
      </c>
      <c r="E368" s="68"/>
      <c r="F368" s="25">
        <f t="shared" si="41"/>
        <v>0</v>
      </c>
    </row>
    <row r="369" spans="1:6" ht="26.25" thickBot="1" x14ac:dyDescent="0.25">
      <c r="A369" s="66"/>
      <c r="B369" s="40" t="s">
        <v>293</v>
      </c>
      <c r="C369" s="41" t="s">
        <v>77</v>
      </c>
      <c r="D369" s="42">
        <v>4</v>
      </c>
      <c r="E369" s="43"/>
      <c r="F369" s="25">
        <f t="shared" si="41"/>
        <v>0</v>
      </c>
    </row>
    <row r="370" spans="1:6" ht="26.25" thickBot="1" x14ac:dyDescent="0.25">
      <c r="A370" s="66"/>
      <c r="B370" s="40" t="s">
        <v>294</v>
      </c>
      <c r="C370" s="41" t="s">
        <v>103</v>
      </c>
      <c r="D370" s="42">
        <v>10</v>
      </c>
      <c r="E370" s="43"/>
      <c r="F370" s="25">
        <f t="shared" si="41"/>
        <v>0</v>
      </c>
    </row>
    <row r="371" spans="1:6" ht="26.25" thickBot="1" x14ac:dyDescent="0.25">
      <c r="A371" s="66"/>
      <c r="B371" s="40" t="s">
        <v>295</v>
      </c>
      <c r="C371" s="41" t="s">
        <v>103</v>
      </c>
      <c r="D371" s="42">
        <v>30</v>
      </c>
      <c r="E371" s="43"/>
      <c r="F371" s="25">
        <f t="shared" si="41"/>
        <v>0</v>
      </c>
    </row>
    <row r="372" spans="1:6" ht="13.5" thickBot="1" x14ac:dyDescent="0.25">
      <c r="A372" s="69"/>
      <c r="B372" s="70"/>
      <c r="C372" s="71" t="s">
        <v>232</v>
      </c>
      <c r="D372" s="72"/>
      <c r="E372" s="72"/>
      <c r="F372" s="33">
        <f>SUM(F366:F371)</f>
        <v>0</v>
      </c>
    </row>
    <row r="373" spans="1:6" ht="14.25" thickTop="1" thickBot="1" x14ac:dyDescent="0.25">
      <c r="A373" s="65">
        <v>11.19</v>
      </c>
      <c r="B373" s="48" t="s">
        <v>296</v>
      </c>
      <c r="C373" s="49"/>
      <c r="D373" s="50"/>
      <c r="E373" s="51"/>
      <c r="F373" s="52"/>
    </row>
    <row r="374" spans="1:6" s="46" customFormat="1" ht="14.25" thickTop="1" thickBot="1" x14ac:dyDescent="0.3">
      <c r="A374" s="73"/>
      <c r="B374" s="36" t="s">
        <v>297</v>
      </c>
      <c r="C374" s="37" t="s">
        <v>298</v>
      </c>
      <c r="D374" s="38">
        <v>1</v>
      </c>
      <c r="E374" s="74"/>
      <c r="F374" s="75">
        <f>+D374*E374</f>
        <v>0</v>
      </c>
    </row>
    <row r="375" spans="1:6" ht="13.5" thickBot="1" x14ac:dyDescent="0.25">
      <c r="A375" s="58"/>
      <c r="B375" s="59"/>
      <c r="C375" s="71" t="s">
        <v>232</v>
      </c>
      <c r="D375" s="72"/>
      <c r="E375" s="72"/>
      <c r="F375" s="33">
        <f>SUM(F374)</f>
        <v>0</v>
      </c>
    </row>
    <row r="376" spans="1:6" ht="13.5" thickBot="1" x14ac:dyDescent="0.25">
      <c r="A376" s="76"/>
      <c r="B376" s="77"/>
      <c r="C376" s="78" t="s">
        <v>299</v>
      </c>
      <c r="D376" s="77"/>
      <c r="E376" s="79"/>
      <c r="F376" s="80">
        <f>SUM(F141:F375)/2</f>
        <v>0</v>
      </c>
    </row>
    <row r="377" spans="1:6" ht="13.5" thickBot="1" x14ac:dyDescent="0.25">
      <c r="A377" s="5"/>
      <c r="B377" s="5"/>
      <c r="C377" s="5"/>
      <c r="D377" s="5"/>
      <c r="E377" s="6"/>
      <c r="F377" s="6"/>
    </row>
    <row r="378" spans="1:6" x14ac:dyDescent="0.2">
      <c r="A378" s="81"/>
      <c r="B378" s="82" t="s">
        <v>300</v>
      </c>
      <c r="C378" s="83"/>
      <c r="D378" s="84"/>
      <c r="E378" s="85"/>
      <c r="F378" s="86">
        <f>SUM(F9:F375)/2</f>
        <v>0</v>
      </c>
    </row>
    <row r="379" spans="1:6" x14ac:dyDescent="0.2">
      <c r="A379" s="81"/>
      <c r="B379" s="87" t="s">
        <v>301</v>
      </c>
      <c r="C379" s="88"/>
      <c r="D379" s="89"/>
      <c r="E379" s="90"/>
      <c r="F379" s="91">
        <f>0.18*F378</f>
        <v>0</v>
      </c>
    </row>
    <row r="380" spans="1:6" x14ac:dyDescent="0.2">
      <c r="A380" s="81"/>
      <c r="B380" s="87" t="s">
        <v>302</v>
      </c>
      <c r="C380" s="88"/>
      <c r="D380" s="89"/>
      <c r="E380" s="90"/>
      <c r="F380" s="91">
        <v>0</v>
      </c>
    </row>
    <row r="381" spans="1:6" x14ac:dyDescent="0.2">
      <c r="A381" s="81"/>
      <c r="B381" s="87" t="s">
        <v>303</v>
      </c>
      <c r="C381" s="88"/>
      <c r="D381" s="89"/>
      <c r="E381" s="90"/>
      <c r="F381" s="91">
        <v>0</v>
      </c>
    </row>
    <row r="382" spans="1:6" x14ac:dyDescent="0.2">
      <c r="A382" s="81"/>
      <c r="B382" s="87" t="s">
        <v>304</v>
      </c>
      <c r="C382" s="88"/>
      <c r="D382" s="89"/>
      <c r="E382" s="90"/>
      <c r="F382" s="91"/>
    </row>
    <row r="383" spans="1:6" x14ac:dyDescent="0.2">
      <c r="A383" s="81"/>
      <c r="B383" s="92" t="s">
        <v>305</v>
      </c>
      <c r="C383" s="88"/>
      <c r="D383" s="89"/>
      <c r="E383" s="90"/>
      <c r="F383" s="93">
        <f>ROUND(SUM(F378:F382),0)</f>
        <v>0</v>
      </c>
    </row>
    <row r="384" spans="1:6" x14ac:dyDescent="0.2">
      <c r="A384" s="5"/>
      <c r="B384" s="94"/>
      <c r="C384" s="95"/>
      <c r="D384" s="95"/>
      <c r="E384" s="96"/>
      <c r="F384" s="97"/>
    </row>
    <row r="385" spans="1:6" x14ac:dyDescent="0.2">
      <c r="A385" s="5"/>
      <c r="B385" s="5"/>
      <c r="C385" s="5"/>
      <c r="D385" s="5"/>
      <c r="E385" s="6"/>
      <c r="F385" s="6"/>
    </row>
    <row r="389" spans="1:6" x14ac:dyDescent="0.2">
      <c r="B389" s="1" t="s">
        <v>306</v>
      </c>
    </row>
    <row r="390" spans="1:6" x14ac:dyDescent="0.2">
      <c r="B390" s="1" t="s">
        <v>307</v>
      </c>
    </row>
  </sheetData>
  <pageMargins left="0.74803149606299213" right="0.74803149606299213" top="0.98425196850393704" bottom="0.98425196850393704" header="0.51181102362204722" footer="0.51181102362204722"/>
  <pageSetup paperSize="9" scale="80" orientation="portrait" r:id="rId1"/>
  <headerFooter>
    <oddFooter>&amp;C&amp;P de &amp;N</oddFooter>
  </headerFooter>
  <rowBreaks count="3" manualBreakCount="3">
    <brk id="41" max="5" man="1"/>
    <brk id="74" max="5" man="1"/>
    <brk id="11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FORMATO</vt:lpstr>
      <vt:lpstr>'Presupuesto FORMATO'!Área_de_impresión</vt:lpstr>
      <vt:lpstr>'Presupuesto FORMATO'!Títulos_a_imprimir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Mac</cp:lastModifiedBy>
  <dcterms:created xsi:type="dcterms:W3CDTF">2017-02-03T16:03:37Z</dcterms:created>
  <dcterms:modified xsi:type="dcterms:W3CDTF">2017-02-13T16:14:10Z</dcterms:modified>
</cp:coreProperties>
</file>